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05" yWindow="-15" windowWidth="15480" windowHeight="11640" firstSheet="4" activeTab="4"/>
  </bookViews>
  <sheets>
    <sheet name="Source IFATS" sheetId="4" state="hidden" r:id="rId1"/>
    <sheet name="Source Bus Surveys" sheetId="13" state="hidden" r:id="rId2"/>
    <sheet name="Top 50" sheetId="14" state="hidden" r:id="rId3"/>
    <sheet name="Table 5.1" sheetId="15" state="hidden" r:id="rId4"/>
    <sheet name="P-BII2014TBL4.1" sheetId="16" r:id="rId5"/>
  </sheets>
  <calcPr calcId="145621"/>
</workbook>
</file>

<file path=xl/calcChain.xml><?xml version="1.0" encoding="utf-8"?>
<calcChain xmlns="http://schemas.openxmlformats.org/spreadsheetml/2006/main">
  <c r="I30" i="4" l="1"/>
  <c r="C30" i="4"/>
  <c r="C27" i="4"/>
  <c r="C26" i="4"/>
  <c r="C28" i="4"/>
  <c r="D33" i="4" l="1"/>
  <c r="D32" i="4"/>
  <c r="D31" i="4"/>
  <c r="D30" i="4"/>
  <c r="K30" i="4" s="1"/>
  <c r="D29" i="4"/>
  <c r="D28" i="4"/>
  <c r="C39" i="4" l="1"/>
  <c r="C38" i="4"/>
  <c r="C37" i="4"/>
  <c r="C36" i="4"/>
  <c r="C35" i="4"/>
  <c r="C34" i="4"/>
  <c r="C33" i="4"/>
  <c r="C32" i="4"/>
  <c r="C31" i="4"/>
  <c r="C29" i="4"/>
  <c r="D37" i="4"/>
  <c r="D25" i="4"/>
  <c r="E25" i="4"/>
  <c r="F25" i="4"/>
  <c r="L25" i="4" s="1"/>
  <c r="G25" i="4"/>
  <c r="H25" i="4"/>
  <c r="M25" i="4" s="1"/>
  <c r="I25" i="4"/>
  <c r="J25" i="4"/>
  <c r="D26" i="4"/>
  <c r="E26" i="4"/>
  <c r="F26" i="4"/>
  <c r="G26" i="4"/>
  <c r="H26" i="4"/>
  <c r="M26" i="4" s="1"/>
  <c r="I26" i="4"/>
  <c r="J26" i="4"/>
  <c r="D27" i="4"/>
  <c r="E27" i="4"/>
  <c r="F27" i="4"/>
  <c r="L27" i="4" s="1"/>
  <c r="G27" i="4"/>
  <c r="H27" i="4"/>
  <c r="M27" i="4" s="1"/>
  <c r="I27" i="4"/>
  <c r="J27" i="4"/>
  <c r="E28" i="4"/>
  <c r="F28" i="4"/>
  <c r="G28" i="4"/>
  <c r="H28" i="4"/>
  <c r="M28" i="4" s="1"/>
  <c r="I28" i="4"/>
  <c r="K28" i="4" s="1"/>
  <c r="J28" i="4"/>
  <c r="E29" i="4"/>
  <c r="F29" i="4"/>
  <c r="G29" i="4"/>
  <c r="N29" i="4" s="1"/>
  <c r="H29" i="4"/>
  <c r="M29" i="4" s="1"/>
  <c r="I29" i="4"/>
  <c r="K29" i="4" s="1"/>
  <c r="J29" i="4"/>
  <c r="E30" i="4"/>
  <c r="F30" i="4"/>
  <c r="G30" i="4"/>
  <c r="N30" i="4" s="1"/>
  <c r="H30" i="4"/>
  <c r="M30" i="4" s="1"/>
  <c r="J30" i="4"/>
  <c r="E31" i="4"/>
  <c r="F31" i="4"/>
  <c r="G31" i="4"/>
  <c r="N31" i="4" s="1"/>
  <c r="H31" i="4"/>
  <c r="M31" i="4" s="1"/>
  <c r="I31" i="4"/>
  <c r="K31" i="4" s="1"/>
  <c r="J31" i="4"/>
  <c r="E32" i="4"/>
  <c r="F32" i="4"/>
  <c r="G32" i="4"/>
  <c r="N32" i="4" s="1"/>
  <c r="H32" i="4"/>
  <c r="M32" i="4" s="1"/>
  <c r="I32" i="4"/>
  <c r="J32" i="4"/>
  <c r="E33" i="4"/>
  <c r="F33" i="4"/>
  <c r="G33" i="4"/>
  <c r="N33" i="4" s="1"/>
  <c r="H33" i="4"/>
  <c r="M33" i="4" s="1"/>
  <c r="I33" i="4"/>
  <c r="K33" i="4" s="1"/>
  <c r="J33" i="4"/>
  <c r="D34" i="4"/>
  <c r="E34" i="4"/>
  <c r="F34" i="4"/>
  <c r="G34" i="4"/>
  <c r="H34" i="4"/>
  <c r="M34" i="4" s="1"/>
  <c r="I34" i="4"/>
  <c r="J34" i="4"/>
  <c r="D35" i="4"/>
  <c r="E35" i="4"/>
  <c r="F35" i="4"/>
  <c r="G35" i="4"/>
  <c r="H35" i="4"/>
  <c r="M35" i="4" s="1"/>
  <c r="I35" i="4"/>
  <c r="J35" i="4"/>
  <c r="D36" i="4"/>
  <c r="E36" i="4"/>
  <c r="F36" i="4"/>
  <c r="G36" i="4"/>
  <c r="H36" i="4"/>
  <c r="M36" i="4" s="1"/>
  <c r="I36" i="4"/>
  <c r="J36" i="4"/>
  <c r="E37" i="4"/>
  <c r="F37" i="4"/>
  <c r="G37" i="4"/>
  <c r="N37" i="4" s="1"/>
  <c r="H37" i="4"/>
  <c r="M37" i="4" s="1"/>
  <c r="I37" i="4"/>
  <c r="J37" i="4"/>
  <c r="D38" i="4"/>
  <c r="E38" i="4"/>
  <c r="F38" i="4"/>
  <c r="G38" i="4"/>
  <c r="H38" i="4"/>
  <c r="M38" i="4" s="1"/>
  <c r="I38" i="4"/>
  <c r="J38" i="4"/>
  <c r="D39" i="4"/>
  <c r="E39" i="4"/>
  <c r="F39" i="4"/>
  <c r="G39" i="4"/>
  <c r="H39" i="4"/>
  <c r="M39" i="4" s="1"/>
  <c r="I39" i="4"/>
  <c r="J39" i="4"/>
  <c r="C25" i="4"/>
  <c r="K27" i="4" l="1"/>
  <c r="L31" i="4"/>
  <c r="N39" i="4"/>
  <c r="L35" i="4"/>
  <c r="K35" i="4"/>
  <c r="L33" i="4"/>
  <c r="L29" i="4"/>
  <c r="L39" i="4"/>
  <c r="K39" i="4"/>
  <c r="L38" i="4"/>
  <c r="N38" i="4"/>
  <c r="L37" i="4"/>
  <c r="L36" i="4"/>
  <c r="N36" i="4"/>
  <c r="N35" i="4"/>
  <c r="L34" i="4"/>
  <c r="N34" i="4"/>
  <c r="L32" i="4"/>
  <c r="L30" i="4"/>
  <c r="L28" i="4"/>
  <c r="N27" i="4"/>
  <c r="L26" i="4"/>
  <c r="N26" i="4"/>
  <c r="K25" i="4"/>
  <c r="N25" i="4"/>
  <c r="K37" i="4"/>
  <c r="K36" i="4"/>
  <c r="K26" i="4"/>
  <c r="N28" i="4"/>
  <c r="K38" i="4"/>
  <c r="K34" i="4"/>
  <c r="K32" i="4"/>
</calcChain>
</file>

<file path=xl/sharedStrings.xml><?xml version="1.0" encoding="utf-8"?>
<sst xmlns="http://schemas.openxmlformats.org/spreadsheetml/2006/main" count="208" uniqueCount="92">
  <si>
    <t>nacegrp2</t>
  </si>
  <si>
    <t>country2</t>
  </si>
  <si>
    <t>Number of enterpises (units)</t>
  </si>
  <si>
    <t>Turnover (millions)</t>
  </si>
  <si>
    <t>Production value (millions)</t>
  </si>
  <si>
    <t>Gross value added (millions)</t>
  </si>
  <si>
    <t>Gross operating suplus (millions)</t>
  </si>
  <si>
    <t>Personnel costs (millions)</t>
  </si>
  <si>
    <t>Persons engaged (units)</t>
  </si>
  <si>
    <t>Employees (units)</t>
  </si>
  <si>
    <t>Total</t>
  </si>
  <si>
    <t>1 Irish-owned</t>
  </si>
  <si>
    <t>2 Intra-EU</t>
  </si>
  <si>
    <t>3 Extra-EU</t>
  </si>
  <si>
    <t>2 Construction (F)</t>
  </si>
  <si>
    <t>4 Services (H to N, inc. 92.93,95,96, ex. K)</t>
  </si>
  <si>
    <t>empgrp1</t>
  </si>
  <si>
    <t>1 Micro (&lt;10)</t>
  </si>
  <si>
    <t>2 Small (10-49)</t>
  </si>
  <si>
    <t>3 Medium (50-249)</t>
  </si>
  <si>
    <t>4 Large (250+)</t>
  </si>
  <si>
    <t>All size classes</t>
  </si>
  <si>
    <t>Irish-owned</t>
  </si>
  <si>
    <t>Foreign-owned</t>
  </si>
  <si>
    <t>Micro</t>
  </si>
  <si>
    <t>Small</t>
  </si>
  <si>
    <t>Medium</t>
  </si>
  <si>
    <t>Large</t>
  </si>
  <si>
    <t>Turnover per person engaged</t>
  </si>
  <si>
    <t>GVA per person engaged</t>
  </si>
  <si>
    <t>Personnel costs % of GVA</t>
  </si>
  <si>
    <t>GOS % of turnover</t>
  </si>
  <si>
    <t>empgrp2</t>
  </si>
  <si>
    <t>Personnel costs as % of GVA</t>
  </si>
  <si>
    <t>Turnover per person engaged (units)</t>
  </si>
  <si>
    <t>Turnover per employee (units)</t>
  </si>
  <si>
    <t>GVA per person engaged (units)</t>
  </si>
  <si>
    <t>GVA per employee (units)</t>
  </si>
  <si>
    <t>gva_to</t>
  </si>
  <si>
    <t>gos_to</t>
  </si>
  <si>
    <t>engage_ent</t>
  </si>
  <si>
    <t>1 SMEs (&lt;250)</t>
  </si>
  <si>
    <t>2 Large (250+)</t>
  </si>
  <si>
    <t>1 Industry (B to E)</t>
  </si>
  <si>
    <t>3 Distribution (G)</t>
  </si>
  <si>
    <t>Industry</t>
  </si>
  <si>
    <t>Construction</t>
  </si>
  <si>
    <t>Distribution</t>
  </si>
  <si>
    <t>Services</t>
  </si>
  <si>
    <t>identify</t>
  </si>
  <si>
    <t>tsaleg_tot</t>
  </si>
  <si>
    <t>gmarging_tot</t>
  </si>
  <si>
    <t>gvag_tot</t>
  </si>
  <si>
    <t>gosg_tot</t>
  </si>
  <si>
    <t>semtotg_tot</t>
  </si>
  <si>
    <t>tsaleg_50</t>
  </si>
  <si>
    <t>gmarging_50</t>
  </si>
  <si>
    <t>gvag_50</t>
  </si>
  <si>
    <t>gosg_50</t>
  </si>
  <si>
    <t>semtotg_50</t>
  </si>
  <si>
    <t>tsaleg_percent</t>
  </si>
  <si>
    <t>gmarging_percent</t>
  </si>
  <si>
    <t>gvag_percent</t>
  </si>
  <si>
    <t>gosg_percent</t>
  </si>
  <si>
    <t>semtotg_percent</t>
  </si>
  <si>
    <t>Turnover</t>
  </si>
  <si>
    <t>GVA</t>
  </si>
  <si>
    <t>GOS</t>
  </si>
  <si>
    <t>INDUSTRY</t>
  </si>
  <si>
    <t>CONSTRUCTION</t>
  </si>
  <si>
    <t>DISTRIBUTION</t>
  </si>
  <si>
    <t>SERVICES</t>
  </si>
  <si>
    <t>TOTAL BUSINESS ECONOMY</t>
  </si>
  <si>
    <t>PERS</t>
  </si>
  <si>
    <t>Total Business Economy</t>
  </si>
  <si>
    <t>Business Economy</t>
  </si>
  <si>
    <t>Contribution of Top 50 Enterprises</t>
  </si>
  <si>
    <t>Gross operating surplus</t>
  </si>
  <si>
    <t>Gross value added</t>
  </si>
  <si>
    <t>Table 5.1 Contribution of 50 largest enterprises based on size of GVA, 2011</t>
  </si>
  <si>
    <t>€m</t>
  </si>
  <si>
    <r>
      <rPr>
        <b/>
        <sz val="8"/>
        <color theme="1"/>
        <rFont val="Arial"/>
        <family val="2"/>
      </rPr>
      <t>Source:</t>
    </r>
    <r>
      <rPr>
        <sz val="8"/>
        <color theme="1"/>
        <rFont val="Arial"/>
        <family val="2"/>
      </rPr>
      <t xml:space="preserve"> </t>
    </r>
    <r>
      <rPr>
        <sz val="8"/>
        <color indexed="8"/>
        <rFont val="Arial"/>
        <family val="2"/>
      </rPr>
      <t>CSO structural business surveys</t>
    </r>
  </si>
  <si>
    <t>Persons engaged</t>
  </si>
  <si>
    <r>
      <t>Table 4.1 Contribution of 50 largest enterprises by GVA within sector</t>
    </r>
    <r>
      <rPr>
        <b/>
        <sz val="8"/>
        <rFont val="Arial"/>
        <family val="2"/>
      </rPr>
      <t>, 2014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</si>
  <si>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Excludes Financial &amp; Insurance activities. </t>
    </r>
  </si>
  <si>
    <r>
      <t xml:space="preserve">Total Business Economy </t>
    </r>
    <r>
      <rPr>
        <b/>
        <vertAlign val="superscript"/>
        <sz val="8"/>
        <color theme="1"/>
        <rFont val="Arial"/>
        <family val="2"/>
      </rPr>
      <t>1</t>
    </r>
  </si>
  <si>
    <r>
      <t xml:space="preserve">Services </t>
    </r>
    <r>
      <rPr>
        <b/>
        <vertAlign val="superscript"/>
        <sz val="8"/>
        <color indexed="8"/>
        <rFont val="Arial"/>
        <family val="2"/>
      </rPr>
      <t>1</t>
    </r>
  </si>
  <si>
    <t xml:space="preserve">Contribution of Top 50 Enterprises                                                                                                                                                                                                             </t>
  </si>
  <si>
    <t>%</t>
  </si>
  <si>
    <t xml:space="preserve">Turnover </t>
  </si>
  <si>
    <t>Unit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</si>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</sst>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8"/>
      <color rgb="FF6300D5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indexed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rgb="FF6300D5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3" fontId="0" fillId="0" borderId="0" xfId="0" applyNumberFormat="1"/>
    <xf numFmtId="0" fontId="1" fillId="0" borderId="0" xfId="0" applyFont="1"/>
    <xf numFmtId="16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2" borderId="0" xfId="0" applyFill="1"/>
    <xf numFmtId="3" fontId="0" fillId="2" borderId="0" xfId="0" applyNumberFormat="1" applyFill="1"/>
    <xf numFmtId="164" fontId="0" fillId="2" borderId="0" xfId="0" applyNumberFormat="1" applyFill="1"/>
    <xf numFmtId="10" fontId="0" fillId="0" borderId="0" xfId="0" applyNumberFormat="1"/>
    <xf numFmtId="0" fontId="4" fillId="0" borderId="0" xfId="0" applyFont="1" applyBorder="1"/>
    <xf numFmtId="0" fontId="4" fillId="0" borderId="0" xfId="0" applyFont="1" applyFill="1" applyBorder="1" applyAlignment="1">
      <alignment vertical="center"/>
    </xf>
    <xf numFmtId="0" fontId="5" fillId="0" borderId="0" xfId="0" applyFont="1"/>
    <xf numFmtId="0" fontId="4" fillId="0" borderId="0" xfId="0" applyFont="1"/>
    <xf numFmtId="3" fontId="4" fillId="0" borderId="0" xfId="0" applyNumberFormat="1" applyFont="1"/>
    <xf numFmtId="164" fontId="4" fillId="0" borderId="0" xfId="0" applyNumberFormat="1" applyFont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9" fillId="0" borderId="0" xfId="0" applyFont="1" applyFill="1" applyBorder="1"/>
    <xf numFmtId="0" fontId="5" fillId="0" borderId="2" xfId="0" applyFont="1" applyFill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164" fontId="4" fillId="0" borderId="0" xfId="0" applyNumberFormat="1" applyFont="1" applyBorder="1"/>
    <xf numFmtId="0" fontId="4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/>
    <xf numFmtId="0" fontId="8" fillId="0" borderId="0" xfId="0" applyFont="1" applyAlignment="1"/>
    <xf numFmtId="0" fontId="4" fillId="0" borderId="3" xfId="0" applyFont="1" applyFill="1" applyBorder="1" applyAlignment="1"/>
    <xf numFmtId="0" fontId="8" fillId="0" borderId="3" xfId="0" applyFont="1" applyBorder="1" applyAlignment="1"/>
    <xf numFmtId="0" fontId="10" fillId="0" borderId="0" xfId="0" applyFont="1" applyFill="1" applyBorder="1" applyAlignment="1"/>
    <xf numFmtId="0" fontId="5" fillId="0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C85"/>
      <color rgb="FF6300D5"/>
      <color rgb="FFEAFF65"/>
      <color rgb="FFFF5389"/>
      <color rgb="FF00FFBB"/>
      <color rgb="FFBFFFE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workbookViewId="0">
      <selection activeCell="C26" sqref="C26"/>
    </sheetView>
  </sheetViews>
  <sheetFormatPr defaultRowHeight="15" x14ac:dyDescent="0.25"/>
  <cols>
    <col min="1" max="1" width="17.7109375" bestFit="1" customWidth="1"/>
    <col min="2" max="2" width="13.28515625" bestFit="1" customWidth="1"/>
    <col min="3" max="3" width="27.28515625" bestFit="1" customWidth="1"/>
    <col min="4" max="4" width="18.28515625" bestFit="1" customWidth="1"/>
    <col min="5" max="5" width="25.5703125" bestFit="1" customWidth="1"/>
    <col min="6" max="6" width="26.7109375" bestFit="1" customWidth="1"/>
    <col min="7" max="7" width="30.7109375" bestFit="1" customWidth="1"/>
    <col min="8" max="8" width="24.28515625" bestFit="1" customWidth="1"/>
    <col min="9" max="9" width="22.7109375" bestFit="1" customWidth="1"/>
    <col min="10" max="10" width="17.28515625" bestFit="1" customWidth="1"/>
  </cols>
  <sheetData>
    <row r="1" spans="1:17" x14ac:dyDescent="0.25">
      <c r="A1" t="s">
        <v>16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7" x14ac:dyDescent="0.25">
      <c r="A2" t="s">
        <v>17</v>
      </c>
      <c r="B2" t="s">
        <v>10</v>
      </c>
      <c r="C2" s="1">
        <v>138387</v>
      </c>
      <c r="D2" s="1">
        <v>36116</v>
      </c>
      <c r="E2" s="1">
        <v>22068</v>
      </c>
      <c r="F2" s="1">
        <v>12118</v>
      </c>
      <c r="G2" s="1">
        <v>6373</v>
      </c>
      <c r="H2" s="1">
        <v>5745</v>
      </c>
      <c r="I2" s="1">
        <v>322213</v>
      </c>
      <c r="J2" s="1">
        <v>191440</v>
      </c>
      <c r="N2" s="1"/>
      <c r="O2" s="1"/>
      <c r="P2" s="1"/>
      <c r="Q2" s="1"/>
    </row>
    <row r="3" spans="1:17" x14ac:dyDescent="0.25">
      <c r="A3" t="s">
        <v>17</v>
      </c>
      <c r="B3" t="s">
        <v>11</v>
      </c>
      <c r="C3" s="1">
        <v>136945</v>
      </c>
      <c r="D3" s="1">
        <v>31376</v>
      </c>
      <c r="E3" s="1">
        <v>18867</v>
      </c>
      <c r="F3" s="1">
        <v>10363</v>
      </c>
      <c r="G3" s="1">
        <v>4953</v>
      </c>
      <c r="H3" s="1">
        <v>5411</v>
      </c>
      <c r="I3" s="1">
        <v>316312</v>
      </c>
      <c r="J3" s="1">
        <v>186110</v>
      </c>
      <c r="N3" s="1"/>
      <c r="O3" s="1"/>
      <c r="P3" s="1"/>
      <c r="Q3" s="1"/>
    </row>
    <row r="4" spans="1:17" x14ac:dyDescent="0.25">
      <c r="A4" t="s">
        <v>17</v>
      </c>
      <c r="B4" t="s">
        <v>12</v>
      </c>
      <c r="C4" s="1">
        <v>902</v>
      </c>
      <c r="D4" s="1">
        <v>1426</v>
      </c>
      <c r="E4" s="1">
        <v>860</v>
      </c>
      <c r="F4" s="1">
        <v>614</v>
      </c>
      <c r="G4" s="1">
        <v>437</v>
      </c>
      <c r="H4" s="1">
        <v>177</v>
      </c>
      <c r="I4" s="1">
        <v>4072</v>
      </c>
      <c r="J4" s="1">
        <v>3574</v>
      </c>
      <c r="N4" s="1"/>
      <c r="O4" s="1"/>
      <c r="P4" s="1"/>
      <c r="Q4" s="1"/>
    </row>
    <row r="5" spans="1:17" x14ac:dyDescent="0.25">
      <c r="A5" t="s">
        <v>17</v>
      </c>
      <c r="B5" t="s">
        <v>13</v>
      </c>
      <c r="C5" s="1">
        <v>540</v>
      </c>
      <c r="D5" s="1">
        <v>3314</v>
      </c>
      <c r="E5" s="1">
        <v>2342</v>
      </c>
      <c r="F5" s="1">
        <v>1141</v>
      </c>
      <c r="G5" s="1">
        <v>984</v>
      </c>
      <c r="H5" s="1">
        <v>157</v>
      </c>
      <c r="I5" s="1">
        <v>1828</v>
      </c>
      <c r="J5" s="1">
        <v>1756</v>
      </c>
      <c r="N5" s="1"/>
      <c r="O5" s="1"/>
      <c r="P5" s="1"/>
      <c r="Q5" s="1"/>
    </row>
    <row r="6" spans="1:17" x14ac:dyDescent="0.25">
      <c r="A6" t="s">
        <v>18</v>
      </c>
      <c r="B6" t="s">
        <v>10</v>
      </c>
      <c r="C6" s="1">
        <v>14740</v>
      </c>
      <c r="D6" s="1">
        <v>60217</v>
      </c>
      <c r="E6" s="1">
        <v>27242</v>
      </c>
      <c r="F6" s="1">
        <v>12974</v>
      </c>
      <c r="G6" s="1">
        <v>4263</v>
      </c>
      <c r="H6" s="1">
        <v>8712</v>
      </c>
      <c r="I6" s="1">
        <v>281981</v>
      </c>
      <c r="J6" s="1">
        <v>263052</v>
      </c>
      <c r="N6" s="1"/>
      <c r="O6" s="1"/>
      <c r="P6" s="1"/>
      <c r="Q6" s="1"/>
    </row>
    <row r="7" spans="1:17" x14ac:dyDescent="0.25">
      <c r="A7" t="s">
        <v>18</v>
      </c>
      <c r="B7" t="s">
        <v>11</v>
      </c>
      <c r="C7" s="1">
        <v>13626</v>
      </c>
      <c r="D7" s="1">
        <v>40728</v>
      </c>
      <c r="E7" s="1">
        <v>18871</v>
      </c>
      <c r="F7" s="1">
        <v>9572</v>
      </c>
      <c r="G7" s="1">
        <v>2308</v>
      </c>
      <c r="H7" s="1">
        <v>7264</v>
      </c>
      <c r="I7" s="1">
        <v>257242</v>
      </c>
      <c r="J7" s="1">
        <v>238687</v>
      </c>
      <c r="N7" s="1"/>
      <c r="O7" s="1"/>
      <c r="P7" s="1"/>
      <c r="Q7" s="1"/>
    </row>
    <row r="8" spans="1:17" x14ac:dyDescent="0.25">
      <c r="A8" t="s">
        <v>18</v>
      </c>
      <c r="B8" t="s">
        <v>12</v>
      </c>
      <c r="C8" s="1">
        <v>638</v>
      </c>
      <c r="D8" s="1">
        <v>6694</v>
      </c>
      <c r="E8" s="1">
        <v>2800</v>
      </c>
      <c r="F8" s="1">
        <v>1258</v>
      </c>
      <c r="G8" s="1">
        <v>549</v>
      </c>
      <c r="H8" s="1">
        <v>709</v>
      </c>
      <c r="I8" s="1">
        <v>13680</v>
      </c>
      <c r="J8" s="1">
        <v>13492</v>
      </c>
      <c r="N8" s="1"/>
      <c r="O8" s="1"/>
      <c r="P8" s="1"/>
      <c r="Q8" s="1"/>
    </row>
    <row r="9" spans="1:17" x14ac:dyDescent="0.25">
      <c r="A9" t="s">
        <v>18</v>
      </c>
      <c r="B9" t="s">
        <v>13</v>
      </c>
      <c r="C9" s="1">
        <v>475</v>
      </c>
      <c r="D9" s="1">
        <v>12796</v>
      </c>
      <c r="E9" s="1">
        <v>5571</v>
      </c>
      <c r="F9" s="1">
        <v>2144</v>
      </c>
      <c r="G9" s="1">
        <v>1406</v>
      </c>
      <c r="H9" s="1">
        <v>739</v>
      </c>
      <c r="I9" s="1">
        <v>11059</v>
      </c>
      <c r="J9" s="1">
        <v>10873</v>
      </c>
      <c r="N9" s="1"/>
      <c r="O9" s="1"/>
      <c r="P9" s="1"/>
      <c r="Q9" s="1"/>
    </row>
    <row r="10" spans="1:17" x14ac:dyDescent="0.25">
      <c r="A10" t="s">
        <v>19</v>
      </c>
      <c r="B10" t="s">
        <v>10</v>
      </c>
      <c r="C10" s="1">
        <v>2646</v>
      </c>
      <c r="D10" s="1">
        <v>67132</v>
      </c>
      <c r="E10" s="1">
        <v>43247</v>
      </c>
      <c r="F10" s="1">
        <v>16032</v>
      </c>
      <c r="G10" s="1">
        <v>7356</v>
      </c>
      <c r="H10" s="1">
        <v>8676</v>
      </c>
      <c r="I10" s="1">
        <v>234786</v>
      </c>
      <c r="J10" s="1">
        <v>229023</v>
      </c>
      <c r="N10" s="1"/>
      <c r="O10" s="1"/>
      <c r="P10" s="1"/>
      <c r="Q10" s="1"/>
    </row>
    <row r="11" spans="1:17" x14ac:dyDescent="0.25">
      <c r="A11" t="s">
        <v>19</v>
      </c>
      <c r="B11" t="s">
        <v>11</v>
      </c>
      <c r="C11" s="1">
        <v>2067</v>
      </c>
      <c r="D11" s="1">
        <v>33482</v>
      </c>
      <c r="E11" s="1">
        <v>19034</v>
      </c>
      <c r="F11" s="1">
        <v>7747</v>
      </c>
      <c r="G11" s="1">
        <v>2222</v>
      </c>
      <c r="H11" s="1">
        <v>5525</v>
      </c>
      <c r="I11" s="1">
        <v>175862</v>
      </c>
      <c r="J11" s="1">
        <v>170430</v>
      </c>
      <c r="N11" s="1"/>
      <c r="O11" s="1"/>
      <c r="P11" s="1"/>
      <c r="Q11" s="1"/>
    </row>
    <row r="12" spans="1:17" x14ac:dyDescent="0.25">
      <c r="A12" t="s">
        <v>19</v>
      </c>
      <c r="B12" t="s">
        <v>12</v>
      </c>
      <c r="C12" s="1">
        <v>271</v>
      </c>
      <c r="D12" s="1">
        <v>9035</v>
      </c>
      <c r="E12" s="1">
        <v>6155</v>
      </c>
      <c r="F12" s="1">
        <v>2484</v>
      </c>
      <c r="G12" s="1">
        <v>1209</v>
      </c>
      <c r="H12" s="1">
        <v>1275</v>
      </c>
      <c r="I12" s="1">
        <v>27140</v>
      </c>
      <c r="J12" s="1">
        <v>27127</v>
      </c>
      <c r="N12" s="1"/>
      <c r="O12" s="1"/>
      <c r="P12" s="1"/>
      <c r="Q12" s="1"/>
    </row>
    <row r="13" spans="1:17" x14ac:dyDescent="0.25">
      <c r="A13" t="s">
        <v>19</v>
      </c>
      <c r="B13" t="s">
        <v>13</v>
      </c>
      <c r="C13" s="1">
        <v>307</v>
      </c>
      <c r="D13" s="1">
        <v>24614</v>
      </c>
      <c r="E13" s="1">
        <v>18057</v>
      </c>
      <c r="F13" s="1">
        <v>5801</v>
      </c>
      <c r="G13" s="1">
        <v>3924</v>
      </c>
      <c r="H13" s="1">
        <v>1877</v>
      </c>
      <c r="I13" s="1">
        <v>31783</v>
      </c>
      <c r="J13" s="1">
        <v>31466</v>
      </c>
      <c r="N13" s="1"/>
      <c r="O13" s="1"/>
      <c r="P13" s="1"/>
      <c r="Q13" s="1"/>
    </row>
    <row r="14" spans="1:17" x14ac:dyDescent="0.25">
      <c r="A14" t="s">
        <v>20</v>
      </c>
      <c r="B14" t="s">
        <v>10</v>
      </c>
      <c r="C14" s="1">
        <v>457</v>
      </c>
      <c r="D14" s="1">
        <v>162663</v>
      </c>
      <c r="E14" s="1">
        <v>133705</v>
      </c>
      <c r="F14" s="1">
        <v>48186</v>
      </c>
      <c r="G14" s="1">
        <v>32700</v>
      </c>
      <c r="H14" s="1">
        <v>15486</v>
      </c>
      <c r="I14" s="1">
        <v>333428</v>
      </c>
      <c r="J14" s="1">
        <v>332636</v>
      </c>
      <c r="N14" s="1"/>
      <c r="O14" s="1"/>
      <c r="P14" s="1"/>
      <c r="Q14" s="1"/>
    </row>
    <row r="15" spans="1:17" x14ac:dyDescent="0.25">
      <c r="A15" t="s">
        <v>20</v>
      </c>
      <c r="B15" t="s">
        <v>11</v>
      </c>
      <c r="C15" s="1">
        <v>235</v>
      </c>
      <c r="D15" s="1">
        <v>41870</v>
      </c>
      <c r="E15" s="1">
        <v>28507</v>
      </c>
      <c r="F15" s="1">
        <v>12247</v>
      </c>
      <c r="G15" s="1">
        <v>4681</v>
      </c>
      <c r="H15" s="1">
        <v>7566</v>
      </c>
      <c r="I15" s="1">
        <v>170710</v>
      </c>
      <c r="J15" s="1">
        <v>169919</v>
      </c>
      <c r="N15" s="1"/>
      <c r="O15" s="1"/>
      <c r="P15" s="1"/>
      <c r="Q15" s="1"/>
    </row>
    <row r="16" spans="1:17" x14ac:dyDescent="0.25">
      <c r="A16" t="s">
        <v>20</v>
      </c>
      <c r="B16" t="s">
        <v>12</v>
      </c>
      <c r="C16" s="1">
        <v>93</v>
      </c>
      <c r="D16" s="1">
        <v>24543</v>
      </c>
      <c r="E16" s="1">
        <v>16983</v>
      </c>
      <c r="F16" s="1">
        <v>6270</v>
      </c>
      <c r="G16" s="1">
        <v>3332</v>
      </c>
      <c r="H16" s="1">
        <v>2937</v>
      </c>
      <c r="I16" s="1">
        <v>76445</v>
      </c>
      <c r="J16" s="1">
        <v>76445</v>
      </c>
      <c r="N16" s="1"/>
      <c r="O16" s="1"/>
      <c r="P16" s="1"/>
      <c r="Q16" s="1"/>
    </row>
    <row r="17" spans="1:17" x14ac:dyDescent="0.25">
      <c r="A17" t="s">
        <v>20</v>
      </c>
      <c r="B17" t="s">
        <v>13</v>
      </c>
      <c r="C17" s="1">
        <v>129</v>
      </c>
      <c r="D17" s="1">
        <v>96251</v>
      </c>
      <c r="E17" s="1">
        <v>88214</v>
      </c>
      <c r="F17" s="1">
        <v>29669</v>
      </c>
      <c r="G17" s="1">
        <v>24686</v>
      </c>
      <c r="H17" s="1">
        <v>4983</v>
      </c>
      <c r="I17" s="1">
        <v>86273</v>
      </c>
      <c r="J17" s="1">
        <v>86272</v>
      </c>
      <c r="N17" s="1"/>
      <c r="O17" s="1"/>
      <c r="P17" s="1"/>
      <c r="Q17" s="1"/>
    </row>
    <row r="18" spans="1:17" x14ac:dyDescent="0.25">
      <c r="A18" t="s">
        <v>21</v>
      </c>
      <c r="B18" t="s">
        <v>10</v>
      </c>
      <c r="C18" s="1">
        <v>156230</v>
      </c>
      <c r="D18" s="1">
        <v>326128</v>
      </c>
      <c r="E18" s="1">
        <v>226262</v>
      </c>
      <c r="F18" s="1">
        <v>89310</v>
      </c>
      <c r="G18" s="1">
        <v>50691</v>
      </c>
      <c r="H18" s="1">
        <v>38619</v>
      </c>
      <c r="I18" s="1">
        <v>1172408</v>
      </c>
      <c r="J18" s="1">
        <v>1016151</v>
      </c>
      <c r="N18" s="1"/>
      <c r="O18" s="1"/>
      <c r="P18" s="1"/>
      <c r="Q18" s="1"/>
    </row>
    <row r="19" spans="1:17" x14ac:dyDescent="0.25">
      <c r="A19" t="s">
        <v>21</v>
      </c>
      <c r="B19" t="s">
        <v>11</v>
      </c>
      <c r="C19" s="1">
        <v>152874</v>
      </c>
      <c r="D19" s="1">
        <v>147456</v>
      </c>
      <c r="E19" s="1">
        <v>85279</v>
      </c>
      <c r="F19" s="1">
        <v>39929</v>
      </c>
      <c r="G19" s="1">
        <v>14164</v>
      </c>
      <c r="H19" s="1">
        <v>25765</v>
      </c>
      <c r="I19" s="1">
        <v>920127</v>
      </c>
      <c r="J19" s="1">
        <v>765147</v>
      </c>
      <c r="N19" s="1"/>
      <c r="O19" s="1"/>
      <c r="P19" s="1"/>
      <c r="Q19" s="1"/>
    </row>
    <row r="20" spans="1:17" x14ac:dyDescent="0.25">
      <c r="A20" t="s">
        <v>21</v>
      </c>
      <c r="B20" t="s">
        <v>12</v>
      </c>
      <c r="C20" s="1">
        <v>1905</v>
      </c>
      <c r="D20" s="1">
        <v>41698</v>
      </c>
      <c r="E20" s="1">
        <v>26798</v>
      </c>
      <c r="F20" s="1">
        <v>10626</v>
      </c>
      <c r="G20" s="1">
        <v>5528</v>
      </c>
      <c r="H20" s="1">
        <v>5098</v>
      </c>
      <c r="I20" s="1">
        <v>121338</v>
      </c>
      <c r="J20" s="1">
        <v>120638</v>
      </c>
      <c r="N20" s="1"/>
      <c r="O20" s="1"/>
      <c r="P20" s="1"/>
      <c r="Q20" s="1"/>
    </row>
    <row r="21" spans="1:17" x14ac:dyDescent="0.25">
      <c r="A21" t="s">
        <v>21</v>
      </c>
      <c r="B21" t="s">
        <v>13</v>
      </c>
      <c r="C21" s="1">
        <v>1451</v>
      </c>
      <c r="D21" s="1">
        <v>136974</v>
      </c>
      <c r="E21" s="1">
        <v>114184</v>
      </c>
      <c r="F21" s="1">
        <v>38755</v>
      </c>
      <c r="G21" s="1">
        <v>30999</v>
      </c>
      <c r="H21" s="1">
        <v>7756</v>
      </c>
      <c r="I21" s="1">
        <v>130943</v>
      </c>
      <c r="J21" s="1">
        <v>130366</v>
      </c>
      <c r="N21" s="1"/>
      <c r="O21" s="1"/>
      <c r="P21" s="1"/>
      <c r="Q21" s="1"/>
    </row>
    <row r="24" spans="1:17" x14ac:dyDescent="0.25">
      <c r="C24" t="s">
        <v>2</v>
      </c>
      <c r="D24" t="s">
        <v>3</v>
      </c>
      <c r="E24" t="s">
        <v>4</v>
      </c>
      <c r="F24" t="s">
        <v>5</v>
      </c>
      <c r="G24" t="s">
        <v>6</v>
      </c>
      <c r="H24" t="s">
        <v>7</v>
      </c>
      <c r="I24" t="s">
        <v>8</v>
      </c>
      <c r="J24" t="s">
        <v>9</v>
      </c>
      <c r="K24" s="6" t="s">
        <v>28</v>
      </c>
      <c r="L24" s="6" t="s">
        <v>29</v>
      </c>
      <c r="M24" s="6" t="s">
        <v>30</v>
      </c>
      <c r="N24" s="6" t="s">
        <v>31</v>
      </c>
    </row>
    <row r="25" spans="1:17" x14ac:dyDescent="0.25">
      <c r="A25" t="s">
        <v>24</v>
      </c>
      <c r="B25" t="s">
        <v>10</v>
      </c>
      <c r="C25" s="1">
        <f>C2</f>
        <v>138387</v>
      </c>
      <c r="D25" s="1">
        <f t="shared" ref="D25:J25" si="0">D2</f>
        <v>36116</v>
      </c>
      <c r="E25" s="1">
        <f t="shared" si="0"/>
        <v>22068</v>
      </c>
      <c r="F25" s="1">
        <f t="shared" si="0"/>
        <v>12118</v>
      </c>
      <c r="G25" s="1">
        <f t="shared" si="0"/>
        <v>6373</v>
      </c>
      <c r="H25" s="1">
        <f t="shared" si="0"/>
        <v>5745</v>
      </c>
      <c r="I25" s="1">
        <f t="shared" si="0"/>
        <v>322213</v>
      </c>
      <c r="J25" s="1">
        <f t="shared" si="0"/>
        <v>191440</v>
      </c>
      <c r="K25" s="7">
        <f>D25*1000000/I25</f>
        <v>112087.34594817714</v>
      </c>
      <c r="L25" s="7">
        <f>F25*1000000/I25</f>
        <v>37608.662592756962</v>
      </c>
      <c r="M25" s="8">
        <f>H25/F25</f>
        <v>0.47408813335533917</v>
      </c>
      <c r="N25" s="8">
        <f>G25/D25</f>
        <v>0.1764591870639052</v>
      </c>
    </row>
    <row r="26" spans="1:17" x14ac:dyDescent="0.25">
      <c r="B26" t="s">
        <v>22</v>
      </c>
      <c r="C26" s="1">
        <f>C3</f>
        <v>136945</v>
      </c>
      <c r="D26" s="1">
        <f t="shared" ref="D26:J26" si="1">D3</f>
        <v>31376</v>
      </c>
      <c r="E26" s="1">
        <f t="shared" si="1"/>
        <v>18867</v>
      </c>
      <c r="F26" s="1">
        <f t="shared" si="1"/>
        <v>10363</v>
      </c>
      <c r="G26" s="1">
        <f t="shared" si="1"/>
        <v>4953</v>
      </c>
      <c r="H26" s="1">
        <f t="shared" si="1"/>
        <v>5411</v>
      </c>
      <c r="I26" s="1">
        <f t="shared" si="1"/>
        <v>316312</v>
      </c>
      <c r="J26" s="1">
        <f t="shared" si="1"/>
        <v>186110</v>
      </c>
      <c r="K26" s="7">
        <f t="shared" ref="K26:K39" si="2">D26*1000000/I26</f>
        <v>99193.201649004783</v>
      </c>
      <c r="L26" s="7">
        <f t="shared" ref="L26:L39" si="3">F26*1000000/I26</f>
        <v>32761.956549229875</v>
      </c>
      <c r="M26" s="8">
        <f t="shared" ref="M26:M39" si="4">H26/F26</f>
        <v>0.52214609669014767</v>
      </c>
      <c r="N26" s="8">
        <f t="shared" ref="N26:N39" si="5">G26/D26</f>
        <v>0.15785951045385008</v>
      </c>
    </row>
    <row r="27" spans="1:17" x14ac:dyDescent="0.25">
      <c r="B27" t="s">
        <v>23</v>
      </c>
      <c r="C27" s="1">
        <f>SUM(C4:C5)</f>
        <v>1442</v>
      </c>
      <c r="D27" s="1">
        <f t="shared" ref="D27:J27" si="6">SUM(D4:D5)</f>
        <v>4740</v>
      </c>
      <c r="E27" s="1">
        <f t="shared" si="6"/>
        <v>3202</v>
      </c>
      <c r="F27" s="1">
        <f t="shared" si="6"/>
        <v>1755</v>
      </c>
      <c r="G27" s="1">
        <f t="shared" si="6"/>
        <v>1421</v>
      </c>
      <c r="H27" s="1">
        <f t="shared" si="6"/>
        <v>334</v>
      </c>
      <c r="I27" s="1">
        <f t="shared" si="6"/>
        <v>5900</v>
      </c>
      <c r="J27" s="1">
        <f t="shared" si="6"/>
        <v>5330</v>
      </c>
      <c r="K27" s="7">
        <f t="shared" si="2"/>
        <v>803389.83050847461</v>
      </c>
      <c r="L27" s="7">
        <f t="shared" si="3"/>
        <v>297457.62711864407</v>
      </c>
      <c r="M27" s="8">
        <f t="shared" si="4"/>
        <v>0.19031339031339031</v>
      </c>
      <c r="N27" s="8">
        <f t="shared" si="5"/>
        <v>0.299789029535865</v>
      </c>
    </row>
    <row r="28" spans="1:17" x14ac:dyDescent="0.25">
      <c r="A28" t="s">
        <v>25</v>
      </c>
      <c r="B28" t="s">
        <v>10</v>
      </c>
      <c r="C28" s="1">
        <f>C6</f>
        <v>14740</v>
      </c>
      <c r="D28" s="1">
        <f>D6</f>
        <v>60217</v>
      </c>
      <c r="E28" s="1">
        <f t="shared" ref="E28:J28" si="7">E6</f>
        <v>27242</v>
      </c>
      <c r="F28" s="1">
        <f t="shared" si="7"/>
        <v>12974</v>
      </c>
      <c r="G28" s="1">
        <f t="shared" si="7"/>
        <v>4263</v>
      </c>
      <c r="H28" s="1">
        <f t="shared" si="7"/>
        <v>8712</v>
      </c>
      <c r="I28" s="1">
        <f t="shared" si="7"/>
        <v>281981</v>
      </c>
      <c r="J28" s="1">
        <f t="shared" si="7"/>
        <v>263052</v>
      </c>
      <c r="K28" s="7">
        <f t="shared" si="2"/>
        <v>213549.84910330837</v>
      </c>
      <c r="L28" s="7">
        <f t="shared" si="3"/>
        <v>46010.192176068602</v>
      </c>
      <c r="M28" s="8">
        <f t="shared" si="4"/>
        <v>0.67149683983351316</v>
      </c>
      <c r="N28" s="8">
        <f t="shared" si="5"/>
        <v>7.079396183801917E-2</v>
      </c>
    </row>
    <row r="29" spans="1:17" x14ac:dyDescent="0.25">
      <c r="B29" t="s">
        <v>22</v>
      </c>
      <c r="C29" s="1">
        <f>C7</f>
        <v>13626</v>
      </c>
      <c r="D29" s="1">
        <f>D7</f>
        <v>40728</v>
      </c>
      <c r="E29" s="1">
        <f t="shared" ref="E29:J29" si="8">E7</f>
        <v>18871</v>
      </c>
      <c r="F29" s="1">
        <f t="shared" si="8"/>
        <v>9572</v>
      </c>
      <c r="G29" s="1">
        <f t="shared" si="8"/>
        <v>2308</v>
      </c>
      <c r="H29" s="1">
        <f t="shared" si="8"/>
        <v>7264</v>
      </c>
      <c r="I29" s="1">
        <f t="shared" si="8"/>
        <v>257242</v>
      </c>
      <c r="J29" s="1">
        <f t="shared" si="8"/>
        <v>238687</v>
      </c>
      <c r="K29" s="7">
        <f t="shared" si="2"/>
        <v>158325.62334299998</v>
      </c>
      <c r="L29" s="7">
        <f t="shared" si="3"/>
        <v>37210.097884482318</v>
      </c>
      <c r="M29" s="8">
        <f t="shared" si="4"/>
        <v>0.75888006686167986</v>
      </c>
      <c r="N29" s="8">
        <f t="shared" si="5"/>
        <v>5.6668630917305049E-2</v>
      </c>
    </row>
    <row r="30" spans="1:17" x14ac:dyDescent="0.25">
      <c r="B30" t="s">
        <v>23</v>
      </c>
      <c r="C30" s="1">
        <f>SUM(C8:C9)</f>
        <v>1113</v>
      </c>
      <c r="D30" s="1">
        <f>SUM(D8:D9)</f>
        <v>19490</v>
      </c>
      <c r="E30" s="1">
        <f t="shared" ref="E30:J30" si="9">SUM(E8:E9)</f>
        <v>8371</v>
      </c>
      <c r="F30" s="1">
        <f t="shared" si="9"/>
        <v>3402</v>
      </c>
      <c r="G30" s="1">
        <f t="shared" si="9"/>
        <v>1955</v>
      </c>
      <c r="H30" s="1">
        <f t="shared" si="9"/>
        <v>1448</v>
      </c>
      <c r="I30" s="1">
        <f>SUM(I8:I9)</f>
        <v>24739</v>
      </c>
      <c r="J30" s="1">
        <f t="shared" si="9"/>
        <v>24365</v>
      </c>
      <c r="K30" s="7">
        <f>D30*1000000/I30</f>
        <v>787824.89187113463</v>
      </c>
      <c r="L30" s="7">
        <f t="shared" si="3"/>
        <v>137515.66352722421</v>
      </c>
      <c r="M30" s="8">
        <f t="shared" si="4"/>
        <v>0.42563198118753676</v>
      </c>
      <c r="N30" s="8">
        <f t="shared" si="5"/>
        <v>0.10030785017957927</v>
      </c>
    </row>
    <row r="31" spans="1:17" x14ac:dyDescent="0.25">
      <c r="A31" t="s">
        <v>26</v>
      </c>
      <c r="B31" t="s">
        <v>10</v>
      </c>
      <c r="C31" s="1">
        <f>C10</f>
        <v>2646</v>
      </c>
      <c r="D31" s="1">
        <f>D10</f>
        <v>67132</v>
      </c>
      <c r="E31" s="1">
        <f t="shared" ref="E31:J31" si="10">E10</f>
        <v>43247</v>
      </c>
      <c r="F31" s="1">
        <f t="shared" si="10"/>
        <v>16032</v>
      </c>
      <c r="G31" s="1">
        <f t="shared" si="10"/>
        <v>7356</v>
      </c>
      <c r="H31" s="1">
        <f t="shared" si="10"/>
        <v>8676</v>
      </c>
      <c r="I31" s="1">
        <f t="shared" si="10"/>
        <v>234786</v>
      </c>
      <c r="J31" s="1">
        <f t="shared" si="10"/>
        <v>229023</v>
      </c>
      <c r="K31" s="7">
        <f t="shared" si="2"/>
        <v>285928.46251480072</v>
      </c>
      <c r="L31" s="7">
        <f t="shared" si="3"/>
        <v>68283.458127827049</v>
      </c>
      <c r="M31" s="8">
        <f t="shared" si="4"/>
        <v>0.54116766467065869</v>
      </c>
      <c r="N31" s="8">
        <f t="shared" si="5"/>
        <v>0.10957516534588571</v>
      </c>
    </row>
    <row r="32" spans="1:17" x14ac:dyDescent="0.25">
      <c r="B32" t="s">
        <v>22</v>
      </c>
      <c r="C32" s="1">
        <f>C11</f>
        <v>2067</v>
      </c>
      <c r="D32" s="1">
        <f>D11</f>
        <v>33482</v>
      </c>
      <c r="E32" s="1">
        <f t="shared" ref="E32:J32" si="11">E11</f>
        <v>19034</v>
      </c>
      <c r="F32" s="1">
        <f t="shared" si="11"/>
        <v>7747</v>
      </c>
      <c r="G32" s="1">
        <f t="shared" si="11"/>
        <v>2222</v>
      </c>
      <c r="H32" s="1">
        <f t="shared" si="11"/>
        <v>5525</v>
      </c>
      <c r="I32" s="1">
        <f t="shared" si="11"/>
        <v>175862</v>
      </c>
      <c r="J32" s="1">
        <f t="shared" si="11"/>
        <v>170430</v>
      </c>
      <c r="K32" s="7">
        <f t="shared" si="2"/>
        <v>190387.91779918346</v>
      </c>
      <c r="L32" s="7">
        <f t="shared" si="3"/>
        <v>44051.585902582709</v>
      </c>
      <c r="M32" s="8">
        <f t="shared" si="4"/>
        <v>0.71317929521104939</v>
      </c>
      <c r="N32" s="8">
        <f t="shared" si="5"/>
        <v>6.6364016486470348E-2</v>
      </c>
    </row>
    <row r="33" spans="1:14" x14ac:dyDescent="0.25">
      <c r="B33" t="s">
        <v>23</v>
      </c>
      <c r="C33" s="1">
        <f>SUM(C12:C13)</f>
        <v>578</v>
      </c>
      <c r="D33" s="1">
        <f>SUM(D12:D13)</f>
        <v>33649</v>
      </c>
      <c r="E33" s="1">
        <f t="shared" ref="E33:J33" si="12">SUM(E12:E13)</f>
        <v>24212</v>
      </c>
      <c r="F33" s="1">
        <f t="shared" si="12"/>
        <v>8285</v>
      </c>
      <c r="G33" s="1">
        <f t="shared" si="12"/>
        <v>5133</v>
      </c>
      <c r="H33" s="1">
        <f t="shared" si="12"/>
        <v>3152</v>
      </c>
      <c r="I33" s="1">
        <f t="shared" si="12"/>
        <v>58923</v>
      </c>
      <c r="J33" s="1">
        <f t="shared" si="12"/>
        <v>58593</v>
      </c>
      <c r="K33" s="7">
        <f t="shared" si="2"/>
        <v>571067.32515316596</v>
      </c>
      <c r="L33" s="7">
        <f t="shared" si="3"/>
        <v>140607.23316871171</v>
      </c>
      <c r="M33" s="8">
        <f t="shared" si="4"/>
        <v>0.38044659022329513</v>
      </c>
      <c r="N33" s="8">
        <f t="shared" si="5"/>
        <v>0.15254539510832418</v>
      </c>
    </row>
    <row r="34" spans="1:14" x14ac:dyDescent="0.25">
      <c r="A34" t="s">
        <v>27</v>
      </c>
      <c r="B34" t="s">
        <v>10</v>
      </c>
      <c r="C34" s="1">
        <f>C14</f>
        <v>457</v>
      </c>
      <c r="D34" s="1">
        <f t="shared" ref="D34:J34" si="13">D14</f>
        <v>162663</v>
      </c>
      <c r="E34" s="1">
        <f t="shared" si="13"/>
        <v>133705</v>
      </c>
      <c r="F34" s="1">
        <f t="shared" si="13"/>
        <v>48186</v>
      </c>
      <c r="G34" s="1">
        <f t="shared" si="13"/>
        <v>32700</v>
      </c>
      <c r="H34" s="1">
        <f t="shared" si="13"/>
        <v>15486</v>
      </c>
      <c r="I34" s="1">
        <f t="shared" si="13"/>
        <v>333428</v>
      </c>
      <c r="J34" s="1">
        <f t="shared" si="13"/>
        <v>332636</v>
      </c>
      <c r="K34" s="7">
        <f t="shared" si="2"/>
        <v>487850.45047206595</v>
      </c>
      <c r="L34" s="7">
        <f t="shared" si="3"/>
        <v>144516.95718415969</v>
      </c>
      <c r="M34" s="8">
        <f t="shared" si="4"/>
        <v>0.32137965384136469</v>
      </c>
      <c r="N34" s="8">
        <f t="shared" si="5"/>
        <v>0.2010291215580679</v>
      </c>
    </row>
    <row r="35" spans="1:14" x14ac:dyDescent="0.25">
      <c r="B35" t="s">
        <v>22</v>
      </c>
      <c r="C35" s="1">
        <f>C15</f>
        <v>235</v>
      </c>
      <c r="D35" s="1">
        <f t="shared" ref="D35:J35" si="14">D15</f>
        <v>41870</v>
      </c>
      <c r="E35" s="1">
        <f t="shared" si="14"/>
        <v>28507</v>
      </c>
      <c r="F35" s="1">
        <f t="shared" si="14"/>
        <v>12247</v>
      </c>
      <c r="G35" s="1">
        <f t="shared" si="14"/>
        <v>4681</v>
      </c>
      <c r="H35" s="1">
        <f t="shared" si="14"/>
        <v>7566</v>
      </c>
      <c r="I35" s="1">
        <f t="shared" si="14"/>
        <v>170710</v>
      </c>
      <c r="J35" s="1">
        <f t="shared" si="14"/>
        <v>169919</v>
      </c>
      <c r="K35" s="7">
        <f t="shared" si="2"/>
        <v>245269.75572608516</v>
      </c>
      <c r="L35" s="7">
        <f t="shared" si="3"/>
        <v>71741.549997071052</v>
      </c>
      <c r="M35" s="8">
        <f t="shared" si="4"/>
        <v>0.61778394708908302</v>
      </c>
      <c r="N35" s="8">
        <f t="shared" si="5"/>
        <v>0.11179842369238117</v>
      </c>
    </row>
    <row r="36" spans="1:14" x14ac:dyDescent="0.25">
      <c r="B36" t="s">
        <v>23</v>
      </c>
      <c r="C36" s="1">
        <f>SUM(C16:C17)</f>
        <v>222</v>
      </c>
      <c r="D36" s="1">
        <f t="shared" ref="D36:J36" si="15">SUM(D16:D17)</f>
        <v>120794</v>
      </c>
      <c r="E36" s="1">
        <f t="shared" si="15"/>
        <v>105197</v>
      </c>
      <c r="F36" s="1">
        <f t="shared" si="15"/>
        <v>35939</v>
      </c>
      <c r="G36" s="1">
        <f t="shared" si="15"/>
        <v>28018</v>
      </c>
      <c r="H36" s="1">
        <f t="shared" si="15"/>
        <v>7920</v>
      </c>
      <c r="I36" s="1">
        <f t="shared" si="15"/>
        <v>162718</v>
      </c>
      <c r="J36" s="1">
        <f t="shared" si="15"/>
        <v>162717</v>
      </c>
      <c r="K36" s="7">
        <f t="shared" si="2"/>
        <v>742351.79881758627</v>
      </c>
      <c r="L36" s="7">
        <f t="shared" si="3"/>
        <v>220866.77564866823</v>
      </c>
      <c r="M36" s="8">
        <f t="shared" si="4"/>
        <v>0.22037341050112691</v>
      </c>
      <c r="N36" s="8">
        <f t="shared" si="5"/>
        <v>0.23194860671887677</v>
      </c>
    </row>
    <row r="37" spans="1:14" x14ac:dyDescent="0.25">
      <c r="A37" t="s">
        <v>21</v>
      </c>
      <c r="B37" t="s">
        <v>10</v>
      </c>
      <c r="C37" s="1">
        <f>C18</f>
        <v>156230</v>
      </c>
      <c r="D37" s="1">
        <f>D18</f>
        <v>326128</v>
      </c>
      <c r="E37" s="1">
        <f t="shared" ref="E37:J37" si="16">E18</f>
        <v>226262</v>
      </c>
      <c r="F37" s="1">
        <f t="shared" si="16"/>
        <v>89310</v>
      </c>
      <c r="G37" s="1">
        <f t="shared" si="16"/>
        <v>50691</v>
      </c>
      <c r="H37" s="1">
        <f t="shared" si="16"/>
        <v>38619</v>
      </c>
      <c r="I37" s="1">
        <f t="shared" si="16"/>
        <v>1172408</v>
      </c>
      <c r="J37" s="1">
        <f t="shared" si="16"/>
        <v>1016151</v>
      </c>
      <c r="K37" s="7">
        <f t="shared" si="2"/>
        <v>278169.37448396801</v>
      </c>
      <c r="L37" s="7">
        <f t="shared" si="3"/>
        <v>76176.552872378903</v>
      </c>
      <c r="M37" s="8">
        <f t="shared" si="4"/>
        <v>0.43241518307020488</v>
      </c>
      <c r="N37" s="8">
        <f t="shared" si="5"/>
        <v>0.15543283618701859</v>
      </c>
    </row>
    <row r="38" spans="1:14" x14ac:dyDescent="0.25">
      <c r="B38" t="s">
        <v>22</v>
      </c>
      <c r="C38" s="1">
        <f>C19</f>
        <v>152874</v>
      </c>
      <c r="D38" s="1">
        <f t="shared" ref="D38:J38" si="17">D19</f>
        <v>147456</v>
      </c>
      <c r="E38" s="1">
        <f t="shared" si="17"/>
        <v>85279</v>
      </c>
      <c r="F38" s="1">
        <f t="shared" si="17"/>
        <v>39929</v>
      </c>
      <c r="G38" s="1">
        <f t="shared" si="17"/>
        <v>14164</v>
      </c>
      <c r="H38" s="1">
        <f t="shared" si="17"/>
        <v>25765</v>
      </c>
      <c r="I38" s="1">
        <f t="shared" si="17"/>
        <v>920127</v>
      </c>
      <c r="J38" s="1">
        <f t="shared" si="17"/>
        <v>765147</v>
      </c>
      <c r="K38" s="7">
        <f t="shared" si="2"/>
        <v>160256.13855478645</v>
      </c>
      <c r="L38" s="7">
        <f t="shared" si="3"/>
        <v>43395.096546455003</v>
      </c>
      <c r="M38" s="8">
        <f t="shared" si="4"/>
        <v>0.6452703548799118</v>
      </c>
      <c r="N38" s="8">
        <f t="shared" si="5"/>
        <v>9.6055772569444448E-2</v>
      </c>
    </row>
    <row r="39" spans="1:14" x14ac:dyDescent="0.25">
      <c r="B39" t="s">
        <v>23</v>
      </c>
      <c r="C39" s="1">
        <f>SUM(C20:C21)</f>
        <v>3356</v>
      </c>
      <c r="D39" s="1">
        <f t="shared" ref="D39:J39" si="18">SUM(D20:D21)</f>
        <v>178672</v>
      </c>
      <c r="E39" s="1">
        <f t="shared" si="18"/>
        <v>140982</v>
      </c>
      <c r="F39" s="1">
        <f t="shared" si="18"/>
        <v>49381</v>
      </c>
      <c r="G39" s="1">
        <f t="shared" si="18"/>
        <v>36527</v>
      </c>
      <c r="H39" s="1">
        <f t="shared" si="18"/>
        <v>12854</v>
      </c>
      <c r="I39" s="1">
        <f t="shared" si="18"/>
        <v>252281</v>
      </c>
      <c r="J39" s="1">
        <f t="shared" si="18"/>
        <v>251004</v>
      </c>
      <c r="K39" s="7">
        <f t="shared" si="2"/>
        <v>708226.14465615724</v>
      </c>
      <c r="L39" s="7">
        <f t="shared" si="3"/>
        <v>195738.08570601829</v>
      </c>
      <c r="M39" s="8">
        <f t="shared" si="4"/>
        <v>0.26030254551345661</v>
      </c>
      <c r="N39" s="8">
        <f t="shared" si="5"/>
        <v>0.20443606161010119</v>
      </c>
    </row>
  </sheetData>
  <pageMargins left="0.7" right="0.7" top="0.75" bottom="0.75" header="0.3" footer="0.3"/>
  <pageSetup paperSize="9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workbookViewId="0">
      <selection activeCell="C26" sqref="C26"/>
    </sheetView>
  </sheetViews>
  <sheetFormatPr defaultRowHeight="15" x14ac:dyDescent="0.25"/>
  <cols>
    <col min="1" max="1" width="37.42578125" bestFit="1" customWidth="1"/>
    <col min="2" max="2" width="13.140625" bestFit="1" customWidth="1"/>
  </cols>
  <sheetData>
    <row r="1" spans="1:20" x14ac:dyDescent="0.25">
      <c r="A1" t="s">
        <v>0</v>
      </c>
      <c r="B1" t="s">
        <v>32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6" t="s">
        <v>33</v>
      </c>
      <c r="L1" s="6" t="s">
        <v>34</v>
      </c>
      <c r="M1" t="s">
        <v>35</v>
      </c>
      <c r="N1" s="6" t="s">
        <v>36</v>
      </c>
      <c r="O1" t="s">
        <v>37</v>
      </c>
      <c r="P1" t="s">
        <v>38</v>
      </c>
      <c r="Q1" s="6" t="s">
        <v>39</v>
      </c>
      <c r="R1" t="s">
        <v>40</v>
      </c>
    </row>
    <row r="2" spans="1:20" x14ac:dyDescent="0.25">
      <c r="A2" t="s">
        <v>10</v>
      </c>
      <c r="B2" t="s">
        <v>10</v>
      </c>
      <c r="C2" s="1">
        <v>156230</v>
      </c>
      <c r="D2" s="1">
        <v>326128</v>
      </c>
      <c r="E2" s="1">
        <v>226262</v>
      </c>
      <c r="F2" s="1">
        <v>89310</v>
      </c>
      <c r="G2" s="1">
        <v>50691</v>
      </c>
      <c r="H2" s="1">
        <v>38619</v>
      </c>
      <c r="I2" s="1">
        <v>1172408</v>
      </c>
      <c r="J2" s="1">
        <v>1016151</v>
      </c>
      <c r="K2" s="8">
        <v>0.432</v>
      </c>
      <c r="L2" s="7">
        <v>278169</v>
      </c>
      <c r="M2" s="1">
        <v>320944</v>
      </c>
      <c r="N2" s="7">
        <v>76177</v>
      </c>
      <c r="O2" s="1">
        <v>87891</v>
      </c>
      <c r="P2" s="3">
        <v>0.27400000000000002</v>
      </c>
      <c r="Q2" s="8">
        <v>0.155</v>
      </c>
      <c r="R2" s="1">
        <v>7.5</v>
      </c>
      <c r="T2" s="1"/>
    </row>
    <row r="3" spans="1:20" x14ac:dyDescent="0.25">
      <c r="A3" t="s">
        <v>10</v>
      </c>
      <c r="B3" t="s">
        <v>41</v>
      </c>
      <c r="C3" s="1">
        <v>155773</v>
      </c>
      <c r="D3" s="1">
        <v>163465</v>
      </c>
      <c r="E3" s="1">
        <v>92557</v>
      </c>
      <c r="F3" s="1">
        <v>41124</v>
      </c>
      <c r="G3" s="1">
        <v>17992</v>
      </c>
      <c r="H3" s="1">
        <v>23133</v>
      </c>
      <c r="I3" s="1">
        <v>838980</v>
      </c>
      <c r="J3" s="1">
        <v>683515</v>
      </c>
      <c r="K3" s="8">
        <v>0.56299999999999994</v>
      </c>
      <c r="L3" s="7">
        <v>194837</v>
      </c>
      <c r="M3" s="1">
        <v>239153</v>
      </c>
      <c r="N3" s="7">
        <v>49017</v>
      </c>
      <c r="O3" s="1">
        <v>60166</v>
      </c>
      <c r="P3" s="3">
        <v>0.252</v>
      </c>
      <c r="Q3" s="8">
        <v>0.11</v>
      </c>
      <c r="R3" s="1">
        <v>5.4</v>
      </c>
      <c r="T3" s="1"/>
    </row>
    <row r="4" spans="1:20" x14ac:dyDescent="0.25">
      <c r="A4" t="s">
        <v>10</v>
      </c>
      <c r="B4" t="s">
        <v>42</v>
      </c>
      <c r="C4" s="1">
        <v>457</v>
      </c>
      <c r="D4" s="1">
        <v>162663</v>
      </c>
      <c r="E4" s="1">
        <v>133705</v>
      </c>
      <c r="F4" s="1">
        <v>48186</v>
      </c>
      <c r="G4" s="1">
        <v>32700</v>
      </c>
      <c r="H4" s="1">
        <v>15486</v>
      </c>
      <c r="I4" s="1">
        <v>333428</v>
      </c>
      <c r="J4" s="1">
        <v>332636</v>
      </c>
      <c r="K4" s="8">
        <v>0.32100000000000001</v>
      </c>
      <c r="L4" s="7">
        <v>487852</v>
      </c>
      <c r="M4" s="1">
        <v>489013</v>
      </c>
      <c r="N4" s="7">
        <v>144517</v>
      </c>
      <c r="O4" s="1">
        <v>144861</v>
      </c>
      <c r="P4" s="3">
        <v>0.29599999999999999</v>
      </c>
      <c r="Q4" s="8">
        <v>0.20100000000000001</v>
      </c>
      <c r="R4" s="1">
        <v>728.9</v>
      </c>
      <c r="T4" s="1"/>
    </row>
    <row r="5" spans="1:20" x14ac:dyDescent="0.25">
      <c r="A5" t="s">
        <v>43</v>
      </c>
      <c r="B5" t="s">
        <v>10</v>
      </c>
      <c r="C5" s="1">
        <v>5133</v>
      </c>
      <c r="D5" s="1">
        <v>112300</v>
      </c>
      <c r="E5" s="1">
        <v>105950</v>
      </c>
      <c r="F5" s="1">
        <v>36957</v>
      </c>
      <c r="G5" s="1">
        <v>27489</v>
      </c>
      <c r="H5" s="1">
        <v>9468</v>
      </c>
      <c r="I5" s="1">
        <v>188999</v>
      </c>
      <c r="J5" s="1">
        <v>185890</v>
      </c>
      <c r="K5" s="8">
        <v>0.25600000000000001</v>
      </c>
      <c r="L5" s="7">
        <v>594182</v>
      </c>
      <c r="M5" s="1">
        <v>604119</v>
      </c>
      <c r="N5" s="7">
        <v>195542</v>
      </c>
      <c r="O5" s="1">
        <v>198813</v>
      </c>
      <c r="P5" s="3">
        <v>0.32900000000000001</v>
      </c>
      <c r="Q5" s="8">
        <v>0.245</v>
      </c>
      <c r="R5" s="1">
        <v>36.799999999999997</v>
      </c>
      <c r="T5" s="1"/>
    </row>
    <row r="6" spans="1:20" x14ac:dyDescent="0.25">
      <c r="A6" t="s">
        <v>14</v>
      </c>
      <c r="B6" t="s">
        <v>10</v>
      </c>
      <c r="C6" s="1">
        <v>28080</v>
      </c>
      <c r="D6" s="1">
        <v>9316</v>
      </c>
      <c r="E6" s="1">
        <v>8501</v>
      </c>
      <c r="F6" s="1">
        <v>3363</v>
      </c>
      <c r="G6" s="1">
        <v>1394</v>
      </c>
      <c r="H6" s="1">
        <v>1969</v>
      </c>
      <c r="I6" s="1">
        <v>90109</v>
      </c>
      <c r="J6" s="1">
        <v>56685</v>
      </c>
      <c r="K6" s="8">
        <v>0.58599999999999997</v>
      </c>
      <c r="L6" s="7">
        <v>103385</v>
      </c>
      <c r="M6" s="1">
        <v>164346</v>
      </c>
      <c r="N6" s="7">
        <v>37322</v>
      </c>
      <c r="O6" s="1">
        <v>59329</v>
      </c>
      <c r="P6" s="3">
        <v>0.36099999999999999</v>
      </c>
      <c r="Q6" s="8">
        <v>0.15</v>
      </c>
      <c r="R6" s="1">
        <v>3.2</v>
      </c>
      <c r="T6" s="1"/>
    </row>
    <row r="7" spans="1:20" x14ac:dyDescent="0.25">
      <c r="A7" t="s">
        <v>44</v>
      </c>
      <c r="B7" t="s">
        <v>10</v>
      </c>
      <c r="C7" s="1">
        <v>37739</v>
      </c>
      <c r="D7" s="1">
        <v>102965</v>
      </c>
      <c r="E7" s="1">
        <v>29852</v>
      </c>
      <c r="F7" s="1">
        <v>15157</v>
      </c>
      <c r="G7" s="1">
        <v>6123</v>
      </c>
      <c r="H7" s="1">
        <v>9034</v>
      </c>
      <c r="I7" s="1">
        <v>325675</v>
      </c>
      <c r="J7" s="1">
        <v>291729</v>
      </c>
      <c r="K7" s="8">
        <v>0.59599999999999997</v>
      </c>
      <c r="L7" s="7">
        <v>316159</v>
      </c>
      <c r="M7" s="1">
        <v>352948</v>
      </c>
      <c r="N7" s="7">
        <v>46541</v>
      </c>
      <c r="O7" s="1">
        <v>51957</v>
      </c>
      <c r="P7" s="3">
        <v>0.14699999999999999</v>
      </c>
      <c r="Q7" s="8">
        <v>5.8999999999999997E-2</v>
      </c>
      <c r="R7" s="1">
        <v>8.6</v>
      </c>
      <c r="T7" s="1"/>
    </row>
    <row r="8" spans="1:20" x14ac:dyDescent="0.25">
      <c r="A8" t="s">
        <v>15</v>
      </c>
      <c r="B8" t="s">
        <v>10</v>
      </c>
      <c r="C8" s="1">
        <v>85278</v>
      </c>
      <c r="D8" s="1">
        <v>101547</v>
      </c>
      <c r="E8" s="1">
        <v>81959</v>
      </c>
      <c r="F8" s="1">
        <v>33833</v>
      </c>
      <c r="G8" s="1">
        <v>15686</v>
      </c>
      <c r="H8" s="1">
        <v>18147</v>
      </c>
      <c r="I8" s="1">
        <v>567624</v>
      </c>
      <c r="J8" s="1">
        <v>481847</v>
      </c>
      <c r="K8" s="8">
        <v>0.53600000000000003</v>
      </c>
      <c r="L8" s="7">
        <v>178898</v>
      </c>
      <c r="M8" s="1">
        <v>210745</v>
      </c>
      <c r="N8" s="7">
        <v>59604</v>
      </c>
      <c r="O8" s="1">
        <v>70215</v>
      </c>
      <c r="P8" s="3">
        <v>0.33300000000000002</v>
      </c>
      <c r="Q8" s="8">
        <v>0.154</v>
      </c>
      <c r="R8" s="1">
        <v>6.7</v>
      </c>
      <c r="T8" s="1"/>
    </row>
    <row r="9" spans="1:20" x14ac:dyDescent="0.25">
      <c r="A9" t="s">
        <v>43</v>
      </c>
      <c r="B9" t="s">
        <v>41</v>
      </c>
      <c r="C9" s="1">
        <v>4985</v>
      </c>
      <c r="D9" s="1">
        <v>34647</v>
      </c>
      <c r="E9" s="1">
        <v>32228</v>
      </c>
      <c r="F9" s="1">
        <v>9458</v>
      </c>
      <c r="G9" s="1">
        <v>5402</v>
      </c>
      <c r="H9" s="1">
        <v>4056</v>
      </c>
      <c r="I9" s="1">
        <v>100885</v>
      </c>
      <c r="J9" s="1">
        <v>97779</v>
      </c>
      <c r="K9" s="8">
        <v>0.42899999999999999</v>
      </c>
      <c r="L9" s="7">
        <v>343429</v>
      </c>
      <c r="M9" s="1">
        <v>354338</v>
      </c>
      <c r="N9" s="7">
        <v>93748</v>
      </c>
      <c r="O9" s="1">
        <v>96726</v>
      </c>
      <c r="P9" s="3">
        <v>0.27300000000000002</v>
      </c>
      <c r="Q9" s="8">
        <v>0.156</v>
      </c>
      <c r="R9" s="1">
        <v>20.2</v>
      </c>
      <c r="T9" s="1"/>
    </row>
    <row r="10" spans="1:20" x14ac:dyDescent="0.25">
      <c r="A10" t="s">
        <v>43</v>
      </c>
      <c r="B10" t="s">
        <v>42</v>
      </c>
      <c r="C10" s="1">
        <v>148</v>
      </c>
      <c r="D10" s="1">
        <v>77653</v>
      </c>
      <c r="E10" s="1">
        <v>73722</v>
      </c>
      <c r="F10" s="1">
        <v>27500</v>
      </c>
      <c r="G10" s="1">
        <v>22087</v>
      </c>
      <c r="H10" s="1">
        <v>5412</v>
      </c>
      <c r="I10" s="1">
        <v>88114</v>
      </c>
      <c r="J10" s="1">
        <v>88111</v>
      </c>
      <c r="K10" s="8">
        <v>0.19700000000000001</v>
      </c>
      <c r="L10" s="7">
        <v>881277</v>
      </c>
      <c r="M10" s="1">
        <v>881307</v>
      </c>
      <c r="N10" s="7">
        <v>312091</v>
      </c>
      <c r="O10" s="1">
        <v>312101</v>
      </c>
      <c r="P10" s="3">
        <v>0.35399999999999998</v>
      </c>
      <c r="Q10" s="8">
        <v>0.28399999999999997</v>
      </c>
      <c r="R10" s="1">
        <v>595.4</v>
      </c>
      <c r="T10" s="1"/>
    </row>
    <row r="11" spans="1:20" x14ac:dyDescent="0.25">
      <c r="A11" t="s">
        <v>14</v>
      </c>
      <c r="B11" t="s">
        <v>41</v>
      </c>
      <c r="C11" s="1">
        <v>28069</v>
      </c>
      <c r="D11" s="1">
        <v>8221</v>
      </c>
      <c r="E11" s="1">
        <v>7441</v>
      </c>
      <c r="F11" s="1">
        <v>3217</v>
      </c>
      <c r="G11" s="1">
        <v>1494</v>
      </c>
      <c r="H11" s="1">
        <v>1723</v>
      </c>
      <c r="I11" s="1">
        <v>85004</v>
      </c>
      <c r="J11" s="1">
        <v>51841</v>
      </c>
      <c r="K11" s="8">
        <v>0.53600000000000003</v>
      </c>
      <c r="L11" s="7">
        <v>96711</v>
      </c>
      <c r="M11" s="1">
        <v>158578</v>
      </c>
      <c r="N11" s="7">
        <v>37851</v>
      </c>
      <c r="O11" s="1">
        <v>62064</v>
      </c>
      <c r="P11" s="3">
        <v>0.39100000000000001</v>
      </c>
      <c r="Q11" s="8">
        <v>0.182</v>
      </c>
      <c r="R11" s="1">
        <v>3</v>
      </c>
      <c r="T11" s="1"/>
    </row>
    <row r="12" spans="1:20" s="4" customFormat="1" x14ac:dyDescent="0.25">
      <c r="A12" t="s">
        <v>14</v>
      </c>
      <c r="B12" t="s">
        <v>42</v>
      </c>
      <c r="C12" s="1">
        <v>11</v>
      </c>
      <c r="D12" s="1">
        <v>1095</v>
      </c>
      <c r="E12" s="1">
        <v>1060</v>
      </c>
      <c r="F12" s="1">
        <v>146</v>
      </c>
      <c r="G12" s="1">
        <v>-101</v>
      </c>
      <c r="H12" s="1">
        <v>246</v>
      </c>
      <c r="I12" s="1">
        <v>5105</v>
      </c>
      <c r="J12" s="1">
        <v>4844</v>
      </c>
      <c r="K12" s="8">
        <v>1.6930000000000001</v>
      </c>
      <c r="L12" s="7">
        <v>214509</v>
      </c>
      <c r="M12" s="1">
        <v>226078</v>
      </c>
      <c r="N12" s="7">
        <v>28513</v>
      </c>
      <c r="O12" s="1">
        <v>30051</v>
      </c>
      <c r="P12" s="3">
        <v>0.13300000000000001</v>
      </c>
      <c r="Q12" s="8">
        <v>-9.1999999999999998E-2</v>
      </c>
      <c r="R12" s="1">
        <v>464.1</v>
      </c>
      <c r="T12" s="5"/>
    </row>
    <row r="13" spans="1:20" x14ac:dyDescent="0.25">
      <c r="A13" t="s">
        <v>44</v>
      </c>
      <c r="B13" t="s">
        <v>41</v>
      </c>
      <c r="C13" s="1">
        <v>37651</v>
      </c>
      <c r="D13" s="1">
        <v>76908</v>
      </c>
      <c r="E13" s="1">
        <v>22187</v>
      </c>
      <c r="F13" s="1">
        <v>10888</v>
      </c>
      <c r="G13" s="1">
        <v>4407</v>
      </c>
      <c r="H13" s="1">
        <v>6480</v>
      </c>
      <c r="I13" s="1">
        <v>240721</v>
      </c>
      <c r="J13" s="1">
        <v>206782</v>
      </c>
      <c r="K13" s="8">
        <v>0.59499999999999997</v>
      </c>
      <c r="L13" s="7">
        <v>319490</v>
      </c>
      <c r="M13" s="1">
        <v>371927</v>
      </c>
      <c r="N13" s="7">
        <v>45229</v>
      </c>
      <c r="O13" s="1">
        <v>52653</v>
      </c>
      <c r="P13" s="3">
        <v>0.14199999999999999</v>
      </c>
      <c r="Q13" s="8">
        <v>5.7000000000000002E-2</v>
      </c>
      <c r="R13" s="1">
        <v>6.4</v>
      </c>
      <c r="T13" s="1"/>
    </row>
    <row r="14" spans="1:20" x14ac:dyDescent="0.25">
      <c r="A14" t="s">
        <v>44</v>
      </c>
      <c r="B14" t="s">
        <v>42</v>
      </c>
      <c r="C14" s="1">
        <v>88</v>
      </c>
      <c r="D14" s="1">
        <v>26057</v>
      </c>
      <c r="E14" s="1">
        <v>7665</v>
      </c>
      <c r="F14" s="1">
        <v>4270</v>
      </c>
      <c r="G14" s="1">
        <v>1716</v>
      </c>
      <c r="H14" s="1">
        <v>2554</v>
      </c>
      <c r="I14" s="1">
        <v>84954</v>
      </c>
      <c r="J14" s="1">
        <v>84947</v>
      </c>
      <c r="K14" s="8">
        <v>0.59799999999999998</v>
      </c>
      <c r="L14" s="7">
        <v>306722</v>
      </c>
      <c r="M14" s="1">
        <v>306749</v>
      </c>
      <c r="N14" s="7">
        <v>50258</v>
      </c>
      <c r="O14" s="1">
        <v>50262</v>
      </c>
      <c r="P14" s="3">
        <v>0.16400000000000001</v>
      </c>
      <c r="Q14" s="8">
        <v>6.6000000000000003E-2</v>
      </c>
      <c r="R14" s="1">
        <v>963.5</v>
      </c>
      <c r="T14" s="1"/>
    </row>
    <row r="15" spans="1:20" x14ac:dyDescent="0.25">
      <c r="A15" t="s">
        <v>15</v>
      </c>
      <c r="B15" t="s">
        <v>41</v>
      </c>
      <c r="C15" s="1">
        <v>85067</v>
      </c>
      <c r="D15" s="1">
        <v>43689</v>
      </c>
      <c r="E15" s="1">
        <v>30702</v>
      </c>
      <c r="F15" s="1">
        <v>17562</v>
      </c>
      <c r="G15" s="1">
        <v>6688</v>
      </c>
      <c r="H15" s="1">
        <v>10873</v>
      </c>
      <c r="I15" s="1">
        <v>412369</v>
      </c>
      <c r="J15" s="1">
        <v>327112</v>
      </c>
      <c r="K15" s="8">
        <v>0.61899999999999999</v>
      </c>
      <c r="L15" s="7">
        <v>105946</v>
      </c>
      <c r="M15" s="1">
        <v>133559</v>
      </c>
      <c r="N15" s="7">
        <v>42587</v>
      </c>
      <c r="O15" s="1">
        <v>53687</v>
      </c>
      <c r="P15" s="3">
        <v>0.40200000000000002</v>
      </c>
      <c r="Q15" s="8">
        <v>0.153</v>
      </c>
      <c r="R15" s="1">
        <v>4.8</v>
      </c>
      <c r="T15" s="1"/>
    </row>
    <row r="16" spans="1:20" x14ac:dyDescent="0.25">
      <c r="A16" t="s">
        <v>15</v>
      </c>
      <c r="B16" t="s">
        <v>42</v>
      </c>
      <c r="C16" s="1">
        <v>210</v>
      </c>
      <c r="D16" s="1">
        <v>57858</v>
      </c>
      <c r="E16" s="1">
        <v>51258</v>
      </c>
      <c r="F16" s="1">
        <v>16271</v>
      </c>
      <c r="G16" s="1">
        <v>8998</v>
      </c>
      <c r="H16" s="1">
        <v>7273</v>
      </c>
      <c r="I16" s="1">
        <v>155255</v>
      </c>
      <c r="J16" s="1">
        <v>154735</v>
      </c>
      <c r="K16" s="8">
        <v>0.44700000000000001</v>
      </c>
      <c r="L16" s="7">
        <v>372666</v>
      </c>
      <c r="M16" s="1">
        <v>373918</v>
      </c>
      <c r="N16" s="7">
        <v>104803</v>
      </c>
      <c r="O16" s="1">
        <v>105155</v>
      </c>
      <c r="P16" s="3">
        <v>0.28100000000000003</v>
      </c>
      <c r="Q16" s="8">
        <v>0.156</v>
      </c>
      <c r="R16" s="1">
        <v>738.3</v>
      </c>
      <c r="T16" s="1"/>
    </row>
    <row r="19" spans="3:18" x14ac:dyDescent="0.25">
      <c r="C19" s="1"/>
      <c r="D19" s="1"/>
      <c r="E19" s="1"/>
      <c r="F19" s="1"/>
      <c r="G19" s="1"/>
      <c r="H19" s="1"/>
      <c r="I19" s="1"/>
      <c r="J19" s="1"/>
      <c r="K19" s="3"/>
      <c r="L19" s="1"/>
      <c r="M19" s="1"/>
      <c r="N19" s="1"/>
      <c r="O19" s="1"/>
      <c r="P19" s="3"/>
      <c r="Q19" s="3"/>
      <c r="R19" s="1"/>
    </row>
    <row r="20" spans="3:18" x14ac:dyDescent="0.25">
      <c r="C20" s="1"/>
      <c r="D20" s="1"/>
      <c r="E20" s="1"/>
      <c r="F20" s="1"/>
      <c r="G20" s="1"/>
      <c r="H20" s="1"/>
      <c r="I20" s="1"/>
      <c r="J20" s="1"/>
      <c r="K20" s="3"/>
      <c r="L20" s="1"/>
      <c r="M20" s="1"/>
      <c r="N20" s="1"/>
      <c r="O20" s="1"/>
      <c r="P20" s="3"/>
      <c r="Q20" s="3"/>
      <c r="R20" s="1"/>
    </row>
    <row r="21" spans="3:18" x14ac:dyDescent="0.25">
      <c r="C21" s="1"/>
      <c r="D21" s="1"/>
      <c r="E21" s="1"/>
      <c r="F21" s="1"/>
      <c r="G21" s="1"/>
      <c r="H21" s="1"/>
      <c r="I21" s="1"/>
      <c r="J21" s="1"/>
      <c r="K21" s="3"/>
      <c r="L21" s="1"/>
      <c r="M21" s="1"/>
      <c r="N21" s="1"/>
      <c r="O21" s="1"/>
      <c r="P21" s="3"/>
      <c r="Q21" s="3"/>
      <c r="R21" s="1"/>
    </row>
    <row r="22" spans="3:18" x14ac:dyDescent="0.25">
      <c r="C22" s="1"/>
      <c r="D22" s="1"/>
      <c r="E22" s="1"/>
      <c r="F22" s="1"/>
      <c r="G22" s="1"/>
      <c r="H22" s="1"/>
      <c r="I22" s="1"/>
      <c r="J22" s="1"/>
      <c r="K22" s="3"/>
      <c r="L22" s="1"/>
      <c r="M22" s="1"/>
      <c r="N22" s="1"/>
      <c r="O22" s="1"/>
      <c r="P22" s="3"/>
      <c r="Q22" s="3"/>
      <c r="R22" s="1"/>
    </row>
    <row r="23" spans="3:18" x14ac:dyDescent="0.25">
      <c r="C23" s="1"/>
      <c r="D23" s="1"/>
      <c r="E23" s="1"/>
      <c r="F23" s="1"/>
      <c r="G23" s="1"/>
      <c r="H23" s="1"/>
      <c r="I23" s="1"/>
      <c r="J23" s="1"/>
      <c r="K23" s="3"/>
      <c r="L23" s="1"/>
      <c r="M23" s="1"/>
      <c r="N23" s="1"/>
      <c r="O23" s="1"/>
      <c r="P23" s="3"/>
      <c r="Q23" s="3"/>
      <c r="R23" s="1"/>
    </row>
    <row r="24" spans="3:18" x14ac:dyDescent="0.25">
      <c r="C24" s="1"/>
      <c r="D24" s="1"/>
      <c r="E24" s="1"/>
      <c r="F24" s="1"/>
      <c r="G24" s="1"/>
      <c r="H24" s="1"/>
      <c r="I24" s="1"/>
      <c r="J24" s="1"/>
      <c r="K24" s="3"/>
      <c r="L24" s="1"/>
      <c r="M24" s="1"/>
      <c r="N24" s="1"/>
      <c r="O24" s="1"/>
      <c r="P24" s="3"/>
      <c r="Q24" s="3"/>
      <c r="R24" s="1"/>
    </row>
    <row r="25" spans="3:18" x14ac:dyDescent="0.25">
      <c r="C25" s="1"/>
      <c r="D25" s="1"/>
      <c r="E25" s="1"/>
      <c r="F25" s="1"/>
      <c r="G25" s="1"/>
      <c r="H25" s="1"/>
      <c r="I25" s="1"/>
      <c r="J25" s="1"/>
      <c r="K25" s="3"/>
      <c r="L25" s="1"/>
      <c r="M25" s="1"/>
      <c r="N25" s="1"/>
      <c r="O25" s="1"/>
      <c r="P25" s="3"/>
      <c r="Q25" s="3"/>
      <c r="R25" s="1"/>
    </row>
    <row r="26" spans="3:18" x14ac:dyDescent="0.25">
      <c r="C26" s="1"/>
      <c r="D26" s="1"/>
      <c r="E26" s="1"/>
      <c r="F26" s="1"/>
      <c r="G26" s="1"/>
      <c r="H26" s="1"/>
      <c r="I26" s="1"/>
      <c r="J26" s="1"/>
      <c r="K26" s="3"/>
      <c r="L26" s="1"/>
      <c r="M26" s="1"/>
      <c r="N26" s="1"/>
      <c r="O26" s="1"/>
      <c r="P26" s="3"/>
      <c r="Q26" s="3"/>
      <c r="R26" s="1"/>
    </row>
    <row r="27" spans="3:18" x14ac:dyDescent="0.25">
      <c r="C27" s="1"/>
      <c r="D27" s="1"/>
      <c r="E27" s="1"/>
      <c r="F27" s="1"/>
      <c r="G27" s="1"/>
      <c r="H27" s="1"/>
      <c r="I27" s="1"/>
      <c r="J27" s="1"/>
      <c r="K27" s="3"/>
      <c r="L27" s="1"/>
      <c r="M27" s="1"/>
      <c r="N27" s="1"/>
      <c r="O27" s="1"/>
      <c r="P27" s="3"/>
      <c r="Q27" s="3"/>
      <c r="R27" s="1"/>
    </row>
    <row r="28" spans="3:18" x14ac:dyDescent="0.25">
      <c r="C28" s="1"/>
      <c r="D28" s="1"/>
      <c r="E28" s="1"/>
      <c r="F28" s="1"/>
      <c r="G28" s="1"/>
      <c r="H28" s="1"/>
      <c r="I28" s="1"/>
      <c r="J28" s="1"/>
      <c r="K28" s="3"/>
      <c r="L28" s="1"/>
      <c r="M28" s="1"/>
      <c r="N28" s="1"/>
      <c r="O28" s="1"/>
      <c r="P28" s="3"/>
      <c r="Q28" s="3"/>
      <c r="R28" s="1"/>
    </row>
    <row r="29" spans="3:18" x14ac:dyDescent="0.25">
      <c r="C29" s="1"/>
      <c r="D29" s="1"/>
      <c r="E29" s="1"/>
      <c r="F29" s="1"/>
      <c r="G29" s="1"/>
      <c r="H29" s="1"/>
      <c r="I29" s="1"/>
      <c r="J29" s="1"/>
      <c r="K29" s="3"/>
      <c r="L29" s="1"/>
      <c r="M29" s="1"/>
      <c r="N29" s="1"/>
      <c r="O29" s="1"/>
      <c r="P29" s="3"/>
      <c r="Q29" s="3"/>
      <c r="R29" s="1"/>
    </row>
    <row r="30" spans="3:18" x14ac:dyDescent="0.25">
      <c r="C30" s="1"/>
      <c r="D30" s="1"/>
      <c r="E30" s="1"/>
      <c r="F30" s="1"/>
      <c r="G30" s="1"/>
      <c r="H30" s="1"/>
      <c r="I30" s="1"/>
      <c r="J30" s="1"/>
      <c r="K30" s="3"/>
      <c r="L30" s="1"/>
      <c r="M30" s="1"/>
      <c r="N30" s="1"/>
      <c r="O30" s="1"/>
      <c r="P30" s="3"/>
      <c r="Q30" s="3"/>
      <c r="R30" s="1"/>
    </row>
    <row r="31" spans="3:18" x14ac:dyDescent="0.25">
      <c r="C31" s="1"/>
      <c r="D31" s="1"/>
      <c r="E31" s="1"/>
      <c r="F31" s="1"/>
      <c r="G31" s="1"/>
      <c r="H31" s="1"/>
      <c r="I31" s="1"/>
      <c r="J31" s="1"/>
      <c r="K31" s="3"/>
      <c r="L31" s="1"/>
      <c r="M31" s="1"/>
      <c r="N31" s="1"/>
      <c r="O31" s="1"/>
      <c r="P31" s="3"/>
      <c r="Q31" s="3"/>
      <c r="R31" s="1"/>
    </row>
    <row r="32" spans="3:18" x14ac:dyDescent="0.25">
      <c r="C32" s="1"/>
      <c r="D32" s="1"/>
      <c r="E32" s="1"/>
      <c r="F32" s="1"/>
      <c r="G32" s="1"/>
      <c r="H32" s="1"/>
      <c r="I32" s="1"/>
      <c r="J32" s="1"/>
      <c r="K32" s="3"/>
      <c r="L32" s="1"/>
      <c r="M32" s="1"/>
      <c r="N32" s="1"/>
      <c r="O32" s="1"/>
      <c r="P32" s="3"/>
      <c r="Q32" s="3"/>
      <c r="R32" s="1"/>
    </row>
    <row r="33" spans="3:18" x14ac:dyDescent="0.25">
      <c r="C33" s="1"/>
      <c r="D33" s="1"/>
      <c r="E33" s="1"/>
      <c r="F33" s="1"/>
      <c r="G33" s="1"/>
      <c r="H33" s="1"/>
      <c r="I33" s="1"/>
      <c r="J33" s="1"/>
      <c r="K33" s="3"/>
      <c r="L33" s="1"/>
      <c r="M33" s="1"/>
      <c r="N33" s="1"/>
      <c r="O33" s="1"/>
      <c r="P33" s="3"/>
      <c r="Q33" s="3"/>
      <c r="R33" s="1"/>
    </row>
  </sheetData>
  <pageMargins left="0.7" right="0.7" top="0.75" bottom="0.75" header="0.3" footer="0.3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workbookViewId="0">
      <selection activeCell="C26" sqref="C26"/>
    </sheetView>
  </sheetViews>
  <sheetFormatPr defaultRowHeight="15" x14ac:dyDescent="0.25"/>
  <cols>
    <col min="1" max="1" width="25.5703125" bestFit="1" customWidth="1"/>
    <col min="2" max="10" width="12.7109375" customWidth="1"/>
    <col min="11" max="11" width="11.42578125" bestFit="1" customWidth="1"/>
    <col min="12" max="12" width="14.28515625" bestFit="1" customWidth="1"/>
    <col min="13" max="13" width="17.28515625" bestFit="1" customWidth="1"/>
    <col min="14" max="15" width="12.85546875" bestFit="1" customWidth="1"/>
    <col min="16" max="16" width="16.28515625" bestFit="1" customWidth="1"/>
  </cols>
  <sheetData>
    <row r="1" spans="1:16" x14ac:dyDescent="0.25">
      <c r="A1" s="2" t="s">
        <v>68</v>
      </c>
    </row>
    <row r="2" spans="1:16" x14ac:dyDescent="0.25">
      <c r="A2" t="s">
        <v>49</v>
      </c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 t="s">
        <v>63</v>
      </c>
      <c r="P2" t="s">
        <v>64</v>
      </c>
    </row>
    <row r="3" spans="1:16" x14ac:dyDescent="0.25">
      <c r="A3" t="s">
        <v>65</v>
      </c>
      <c r="B3" s="1">
        <v>112299726</v>
      </c>
      <c r="C3" s="1">
        <v>105949571</v>
      </c>
      <c r="D3" s="1">
        <v>36957277</v>
      </c>
      <c r="E3" s="1">
        <v>27488843</v>
      </c>
      <c r="F3" s="1">
        <v>188999</v>
      </c>
      <c r="G3" s="1">
        <v>73662741</v>
      </c>
      <c r="H3" s="1">
        <v>69563169</v>
      </c>
      <c r="I3" s="1">
        <v>25123163</v>
      </c>
      <c r="J3" s="1">
        <v>22040136</v>
      </c>
      <c r="K3" s="1">
        <v>40642</v>
      </c>
      <c r="L3" s="9">
        <v>0.65600000000000003</v>
      </c>
      <c r="M3" s="9">
        <v>0.65700000000000003</v>
      </c>
      <c r="N3" s="9">
        <v>0.68</v>
      </c>
      <c r="O3" s="9">
        <v>0.80200000000000005</v>
      </c>
      <c r="P3" s="9">
        <v>0.215</v>
      </c>
    </row>
    <row r="4" spans="1:16" x14ac:dyDescent="0.25">
      <c r="A4" t="s">
        <v>66</v>
      </c>
      <c r="B4" s="1">
        <v>112299726</v>
      </c>
      <c r="C4" s="1">
        <v>105949571</v>
      </c>
      <c r="D4" s="1">
        <v>36957277</v>
      </c>
      <c r="E4" s="1">
        <v>27488843</v>
      </c>
      <c r="F4" s="1">
        <v>188999</v>
      </c>
      <c r="G4" s="1">
        <v>68520995</v>
      </c>
      <c r="H4" s="1">
        <v>65990058</v>
      </c>
      <c r="I4" s="1">
        <v>26076091</v>
      </c>
      <c r="J4" s="1">
        <v>22870337</v>
      </c>
      <c r="K4" s="1">
        <v>41597</v>
      </c>
      <c r="L4" s="9">
        <v>0.61</v>
      </c>
      <c r="M4" s="9">
        <v>0.623</v>
      </c>
      <c r="N4" s="9">
        <v>0.70599999999999996</v>
      </c>
      <c r="O4" s="9">
        <v>0.83199999999999996</v>
      </c>
      <c r="P4" s="9">
        <v>0.22</v>
      </c>
    </row>
    <row r="5" spans="1:16" x14ac:dyDescent="0.25">
      <c r="A5" t="s">
        <v>67</v>
      </c>
      <c r="B5" s="1">
        <v>112299726</v>
      </c>
      <c r="C5" s="1">
        <v>105949571</v>
      </c>
      <c r="D5" s="1">
        <v>36957277</v>
      </c>
      <c r="E5" s="1">
        <v>27488843</v>
      </c>
      <c r="F5" s="1">
        <v>188999</v>
      </c>
      <c r="G5" s="1">
        <v>68507462</v>
      </c>
      <c r="H5" s="1">
        <v>66012328</v>
      </c>
      <c r="I5" s="1">
        <v>25924135</v>
      </c>
      <c r="J5" s="1">
        <v>22933264</v>
      </c>
      <c r="K5" s="1">
        <v>37595</v>
      </c>
      <c r="L5" s="9">
        <v>0.61</v>
      </c>
      <c r="M5" s="9">
        <v>0.623</v>
      </c>
      <c r="N5" s="9">
        <v>0.70099999999999996</v>
      </c>
      <c r="O5" s="9">
        <v>0.83399999999999996</v>
      </c>
      <c r="P5" s="9">
        <v>0.19900000000000001</v>
      </c>
    </row>
    <row r="6" spans="1:16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9"/>
      <c r="M6" s="9"/>
      <c r="N6" s="9"/>
      <c r="O6" s="9"/>
      <c r="P6" s="9"/>
    </row>
    <row r="7" spans="1:16" x14ac:dyDescent="0.25">
      <c r="A7" s="2" t="s">
        <v>69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6" x14ac:dyDescent="0.25">
      <c r="A8" t="s">
        <v>65</v>
      </c>
      <c r="B8" s="1">
        <v>9315950</v>
      </c>
      <c r="C8" s="1">
        <v>8500855</v>
      </c>
      <c r="D8" s="1">
        <v>3363032</v>
      </c>
      <c r="E8" s="1">
        <v>1393575</v>
      </c>
      <c r="F8" s="1">
        <v>90109</v>
      </c>
      <c r="G8" s="1">
        <v>2979493</v>
      </c>
      <c r="H8" s="1">
        <v>2819194</v>
      </c>
      <c r="I8" s="1">
        <v>605919</v>
      </c>
      <c r="J8" s="1">
        <v>190121</v>
      </c>
      <c r="K8" s="1">
        <v>7452</v>
      </c>
      <c r="L8" s="9">
        <v>0.32</v>
      </c>
      <c r="M8" s="9">
        <v>0.33200000000000002</v>
      </c>
      <c r="N8" s="9">
        <v>0.18</v>
      </c>
      <c r="O8" s="9">
        <v>0.13600000000000001</v>
      </c>
      <c r="P8" s="9">
        <v>8.3000000000000004E-2</v>
      </c>
    </row>
    <row r="9" spans="1:16" x14ac:dyDescent="0.25">
      <c r="A9" t="s">
        <v>66</v>
      </c>
      <c r="B9" s="1">
        <v>9315950</v>
      </c>
      <c r="C9" s="1">
        <v>8500855</v>
      </c>
      <c r="D9" s="1">
        <v>3363032</v>
      </c>
      <c r="E9" s="1">
        <v>1393575</v>
      </c>
      <c r="F9" s="1">
        <v>90109</v>
      </c>
      <c r="G9" s="1">
        <v>1969388</v>
      </c>
      <c r="H9" s="1">
        <v>2103992</v>
      </c>
      <c r="I9" s="1">
        <v>1092433</v>
      </c>
      <c r="J9" s="1">
        <v>746566</v>
      </c>
      <c r="K9" s="1">
        <v>6373</v>
      </c>
      <c r="L9" s="9">
        <v>0.21099999999999999</v>
      </c>
      <c r="M9" s="9">
        <v>0.248</v>
      </c>
      <c r="N9" s="9">
        <v>0.32500000000000001</v>
      </c>
      <c r="O9" s="9">
        <v>0.53600000000000003</v>
      </c>
      <c r="P9" s="9">
        <v>7.0999999999999994E-2</v>
      </c>
    </row>
    <row r="10" spans="1:16" x14ac:dyDescent="0.25">
      <c r="A10" t="s">
        <v>67</v>
      </c>
      <c r="B10" s="1">
        <v>9315950</v>
      </c>
      <c r="C10" s="1">
        <v>8500855</v>
      </c>
      <c r="D10" s="1">
        <v>3363032</v>
      </c>
      <c r="E10" s="1">
        <v>1393575</v>
      </c>
      <c r="F10" s="1">
        <v>90109</v>
      </c>
      <c r="G10" s="1">
        <v>1484785</v>
      </c>
      <c r="H10" s="1">
        <v>1575450</v>
      </c>
      <c r="I10" s="1">
        <v>1021973</v>
      </c>
      <c r="J10" s="1">
        <v>845765</v>
      </c>
      <c r="K10" s="1">
        <v>3191</v>
      </c>
      <c r="L10" s="9">
        <v>0.159</v>
      </c>
      <c r="M10" s="9">
        <v>0.185</v>
      </c>
      <c r="N10" s="9">
        <v>0.30399999999999999</v>
      </c>
      <c r="O10" s="9">
        <v>0.60699999999999998</v>
      </c>
      <c r="P10" s="9">
        <v>3.5000000000000003E-2</v>
      </c>
    </row>
    <row r="11" spans="1:16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9"/>
      <c r="M11" s="9"/>
      <c r="N11" s="9"/>
      <c r="O11" s="9"/>
      <c r="P11" s="9"/>
    </row>
    <row r="12" spans="1:16" x14ac:dyDescent="0.25">
      <c r="A12" s="2" t="s">
        <v>70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6" x14ac:dyDescent="0.25">
      <c r="A13" t="s">
        <v>65</v>
      </c>
      <c r="B13" s="1">
        <v>102965232</v>
      </c>
      <c r="C13" s="1">
        <v>29851919</v>
      </c>
      <c r="D13" s="1">
        <v>15157281</v>
      </c>
      <c r="E13" s="1">
        <v>6122954</v>
      </c>
      <c r="F13" s="1">
        <v>325675</v>
      </c>
      <c r="G13" s="1">
        <v>41326673</v>
      </c>
      <c r="H13" s="1">
        <v>11543997</v>
      </c>
      <c r="I13" s="1">
        <v>5015391</v>
      </c>
      <c r="J13" s="1">
        <v>3084363</v>
      </c>
      <c r="K13" s="1">
        <v>54036</v>
      </c>
      <c r="L13" s="9">
        <v>0.40100000000000002</v>
      </c>
      <c r="M13" s="9">
        <v>0.38700000000000001</v>
      </c>
      <c r="N13" s="9">
        <v>0.33100000000000002</v>
      </c>
      <c r="O13" s="9">
        <v>0.504</v>
      </c>
      <c r="P13" s="9">
        <v>0.16600000000000001</v>
      </c>
    </row>
    <row r="14" spans="1:16" x14ac:dyDescent="0.25">
      <c r="A14" t="s">
        <v>66</v>
      </c>
      <c r="B14" s="1">
        <v>102965232</v>
      </c>
      <c r="C14" s="1">
        <v>29851919</v>
      </c>
      <c r="D14" s="1">
        <v>15157281</v>
      </c>
      <c r="E14" s="1">
        <v>6122954</v>
      </c>
      <c r="F14" s="1">
        <v>325675</v>
      </c>
      <c r="G14" s="1">
        <v>31657491</v>
      </c>
      <c r="H14" s="1">
        <v>11997698</v>
      </c>
      <c r="I14" s="1">
        <v>5803801</v>
      </c>
      <c r="J14" s="1">
        <v>3752155</v>
      </c>
      <c r="K14" s="1">
        <v>59931</v>
      </c>
      <c r="L14" s="9">
        <v>0.307</v>
      </c>
      <c r="M14" s="9">
        <v>0.40200000000000002</v>
      </c>
      <c r="N14" s="9">
        <v>0.38300000000000001</v>
      </c>
      <c r="O14" s="9">
        <v>0.61299999999999999</v>
      </c>
      <c r="P14" s="9">
        <v>0.184</v>
      </c>
    </row>
    <row r="15" spans="1:16" x14ac:dyDescent="0.25">
      <c r="A15" t="s">
        <v>67</v>
      </c>
      <c r="B15" s="1">
        <v>102965232</v>
      </c>
      <c r="C15" s="1">
        <v>29851919</v>
      </c>
      <c r="D15" s="1">
        <v>15157281</v>
      </c>
      <c r="E15" s="1">
        <v>6122954</v>
      </c>
      <c r="F15" s="1">
        <v>325675</v>
      </c>
      <c r="G15" s="1">
        <v>30082156</v>
      </c>
      <c r="H15" s="1">
        <v>12282911</v>
      </c>
      <c r="I15" s="1">
        <v>5763033</v>
      </c>
      <c r="J15" s="1">
        <v>4067385</v>
      </c>
      <c r="K15" s="1">
        <v>49516</v>
      </c>
      <c r="L15" s="9">
        <v>0.29199999999999998</v>
      </c>
      <c r="M15" s="9">
        <v>0.41099999999999998</v>
      </c>
      <c r="N15" s="9">
        <v>0.38</v>
      </c>
      <c r="O15" s="9">
        <v>0.66400000000000003</v>
      </c>
      <c r="P15" s="9">
        <v>0.152</v>
      </c>
    </row>
    <row r="16" spans="1:16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9"/>
      <c r="M16" s="9"/>
      <c r="N16" s="9"/>
      <c r="O16" s="9"/>
      <c r="P16" s="9"/>
    </row>
    <row r="17" spans="1:16" x14ac:dyDescent="0.25">
      <c r="A17" s="2" t="s">
        <v>71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6" x14ac:dyDescent="0.25">
      <c r="A18" t="s">
        <v>65</v>
      </c>
      <c r="B18" s="1">
        <v>101547011</v>
      </c>
      <c r="C18" s="1">
        <v>81959492</v>
      </c>
      <c r="D18" s="1">
        <v>33832814</v>
      </c>
      <c r="E18" s="1">
        <v>15685866</v>
      </c>
      <c r="F18" s="1">
        <v>567624</v>
      </c>
      <c r="G18" s="1">
        <v>56496011</v>
      </c>
      <c r="H18" s="1">
        <v>49990089</v>
      </c>
      <c r="I18" s="1">
        <v>14214441</v>
      </c>
      <c r="J18" s="1">
        <v>9494288</v>
      </c>
      <c r="K18" s="1">
        <v>69328</v>
      </c>
      <c r="L18" s="9">
        <v>0.55600000000000005</v>
      </c>
      <c r="M18" s="9">
        <v>0.61</v>
      </c>
      <c r="N18" s="9">
        <v>0.42</v>
      </c>
      <c r="O18" s="9">
        <v>0.60499999999999998</v>
      </c>
      <c r="P18" s="9">
        <v>0.122</v>
      </c>
    </row>
    <row r="19" spans="1:16" x14ac:dyDescent="0.25">
      <c r="A19" t="s">
        <v>66</v>
      </c>
      <c r="B19" s="1">
        <v>101547011</v>
      </c>
      <c r="C19" s="1">
        <v>81959492</v>
      </c>
      <c r="D19" s="1">
        <v>33832814</v>
      </c>
      <c r="E19" s="1">
        <v>15685866</v>
      </c>
      <c r="F19" s="1">
        <v>567624</v>
      </c>
      <c r="G19" s="1">
        <v>53963340</v>
      </c>
      <c r="H19" s="1">
        <v>48612080</v>
      </c>
      <c r="I19" s="1">
        <v>15454738</v>
      </c>
      <c r="J19" s="1">
        <v>10463998</v>
      </c>
      <c r="K19" s="1">
        <v>77131</v>
      </c>
      <c r="L19" s="9">
        <v>0.53100000000000003</v>
      </c>
      <c r="M19" s="9">
        <v>0.59299999999999997</v>
      </c>
      <c r="N19" s="9">
        <v>0.45700000000000002</v>
      </c>
      <c r="O19" s="9">
        <v>0.66700000000000004</v>
      </c>
      <c r="P19" s="9">
        <v>0.13600000000000001</v>
      </c>
    </row>
    <row r="20" spans="1:16" x14ac:dyDescent="0.25">
      <c r="A20" t="s">
        <v>67</v>
      </c>
      <c r="B20" s="1">
        <v>101547011</v>
      </c>
      <c r="C20" s="1">
        <v>81959492</v>
      </c>
      <c r="D20" s="1">
        <v>33832814</v>
      </c>
      <c r="E20" s="1">
        <v>15685866</v>
      </c>
      <c r="F20" s="1">
        <v>567624</v>
      </c>
      <c r="G20" s="1">
        <v>52381011</v>
      </c>
      <c r="H20" s="1">
        <v>46781198</v>
      </c>
      <c r="I20" s="1">
        <v>14106297</v>
      </c>
      <c r="J20" s="1">
        <v>11046300</v>
      </c>
      <c r="K20" s="1">
        <v>37928</v>
      </c>
      <c r="L20" s="9">
        <v>0.51600000000000001</v>
      </c>
      <c r="M20" s="9">
        <v>0.57099999999999995</v>
      </c>
      <c r="N20" s="9">
        <v>0.41699999999999998</v>
      </c>
      <c r="O20" s="9">
        <v>0.70399999999999996</v>
      </c>
      <c r="P20" s="9">
        <v>6.7000000000000004E-2</v>
      </c>
    </row>
    <row r="21" spans="1:16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9"/>
      <c r="M21" s="9"/>
      <c r="N21" s="9"/>
      <c r="O21" s="9"/>
      <c r="P21" s="9"/>
    </row>
    <row r="22" spans="1:16" x14ac:dyDescent="0.25">
      <c r="A22" s="2" t="s">
        <v>72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6" x14ac:dyDescent="0.25">
      <c r="A23" t="s">
        <v>65</v>
      </c>
      <c r="B23" s="1">
        <v>326127919</v>
      </c>
      <c r="C23" s="1">
        <v>226261837</v>
      </c>
      <c r="D23" s="1">
        <v>89310403</v>
      </c>
      <c r="E23" s="1">
        <v>50691238</v>
      </c>
      <c r="F23" s="1">
        <v>1172408</v>
      </c>
      <c r="G23" s="1">
        <v>128389973</v>
      </c>
      <c r="H23" s="1">
        <v>103725857</v>
      </c>
      <c r="I23" s="1">
        <v>32001802</v>
      </c>
      <c r="J23" s="1">
        <v>26936357</v>
      </c>
      <c r="K23" s="1">
        <v>81026</v>
      </c>
      <c r="L23" s="9">
        <v>0.39400000000000002</v>
      </c>
      <c r="M23" s="9">
        <v>0.45800000000000002</v>
      </c>
      <c r="N23" s="9">
        <v>0.35799999999999998</v>
      </c>
      <c r="O23" s="9">
        <v>0.53100000000000003</v>
      </c>
      <c r="P23" s="9">
        <v>6.9000000000000006E-2</v>
      </c>
    </row>
    <row r="24" spans="1:16" x14ac:dyDescent="0.25">
      <c r="A24" t="s">
        <v>66</v>
      </c>
      <c r="B24" s="1">
        <v>326127919</v>
      </c>
      <c r="C24" s="1">
        <v>226261837</v>
      </c>
      <c r="D24" s="1">
        <v>89310403</v>
      </c>
      <c r="E24" s="1">
        <v>50691238</v>
      </c>
      <c r="F24" s="1">
        <v>1172408</v>
      </c>
      <c r="G24" s="1">
        <v>114969599</v>
      </c>
      <c r="H24" s="1">
        <v>101753303</v>
      </c>
      <c r="I24" s="1">
        <v>36939740</v>
      </c>
      <c r="J24" s="1">
        <v>30790341</v>
      </c>
      <c r="K24" s="1">
        <v>101648</v>
      </c>
      <c r="L24" s="9">
        <v>0.35299999999999998</v>
      </c>
      <c r="M24" s="9">
        <v>0.45</v>
      </c>
      <c r="N24" s="9">
        <v>0.41399999999999998</v>
      </c>
      <c r="O24" s="9">
        <v>0.60699999999999998</v>
      </c>
      <c r="P24" s="9">
        <v>8.6999999999999994E-2</v>
      </c>
    </row>
    <row r="25" spans="1:16" x14ac:dyDescent="0.25">
      <c r="A25" t="s">
        <v>67</v>
      </c>
      <c r="B25" s="1">
        <v>326127919</v>
      </c>
      <c r="C25" s="1">
        <v>226261837</v>
      </c>
      <c r="D25" s="1">
        <v>89310403</v>
      </c>
      <c r="E25" s="1">
        <v>50691238</v>
      </c>
      <c r="F25" s="1">
        <v>1172408</v>
      </c>
      <c r="G25" s="1">
        <v>101814964</v>
      </c>
      <c r="H25" s="1">
        <v>91809126</v>
      </c>
      <c r="I25" s="1">
        <v>36105685</v>
      </c>
      <c r="J25" s="1">
        <v>31516776</v>
      </c>
      <c r="K25" s="1">
        <v>75088</v>
      </c>
      <c r="L25" s="9">
        <v>0.312</v>
      </c>
      <c r="M25" s="9">
        <v>0.40600000000000003</v>
      </c>
      <c r="N25" s="9">
        <v>0.40400000000000003</v>
      </c>
      <c r="O25" s="9">
        <v>0.622</v>
      </c>
      <c r="P25" s="9">
        <v>6.4000000000000001E-2</v>
      </c>
    </row>
    <row r="26" spans="1:16" x14ac:dyDescent="0.25">
      <c r="A26" t="s">
        <v>73</v>
      </c>
      <c r="B26" s="1">
        <v>326127919</v>
      </c>
      <c r="C26" s="1">
        <v>226261837</v>
      </c>
      <c r="D26" s="1">
        <v>89310403</v>
      </c>
      <c r="E26" s="1">
        <v>50691238</v>
      </c>
      <c r="F26" s="1">
        <v>1172408</v>
      </c>
      <c r="G26" s="1">
        <v>60093824</v>
      </c>
      <c r="H26" s="1">
        <v>50742794</v>
      </c>
      <c r="I26" s="1">
        <v>17124822</v>
      </c>
      <c r="J26" s="1">
        <v>10309705</v>
      </c>
      <c r="K26" s="1">
        <v>146491</v>
      </c>
      <c r="L26" s="9">
        <v>0.184</v>
      </c>
      <c r="M26" s="9">
        <v>0.224</v>
      </c>
      <c r="N26" s="9">
        <v>0.192</v>
      </c>
      <c r="O26" s="9">
        <v>0.20300000000000001</v>
      </c>
      <c r="P26" s="9">
        <v>0.125</v>
      </c>
    </row>
  </sheetData>
  <pageMargins left="0.7" right="0.7" top="0.75" bottom="0.75" header="0.3" footer="0.3"/>
  <pageSetup paperSize="9" scale="3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6"/>
  <sheetViews>
    <sheetView workbookViewId="0">
      <selection activeCell="C26" sqref="C26"/>
    </sheetView>
  </sheetViews>
  <sheetFormatPr defaultRowHeight="11.25" x14ac:dyDescent="0.2"/>
  <cols>
    <col min="1" max="1" width="8.85546875" style="13" bestFit="1" customWidth="1"/>
    <col min="2" max="2" width="31.85546875" style="13" bestFit="1" customWidth="1"/>
    <col min="3" max="7" width="24.7109375" style="13" customWidth="1"/>
    <col min="8" max="16384" width="9.140625" style="13"/>
  </cols>
  <sheetData>
    <row r="1" spans="2:13" x14ac:dyDescent="0.2">
      <c r="B1" s="12" t="s">
        <v>79</v>
      </c>
    </row>
    <row r="3" spans="2:13" x14ac:dyDescent="0.2">
      <c r="C3" s="12" t="s">
        <v>45</v>
      </c>
      <c r="D3" s="12" t="s">
        <v>46</v>
      </c>
      <c r="E3" s="12" t="s">
        <v>47</v>
      </c>
      <c r="F3" s="12" t="s">
        <v>48</v>
      </c>
      <c r="G3" s="12" t="s">
        <v>74</v>
      </c>
    </row>
    <row r="5" spans="2:13" x14ac:dyDescent="0.2">
      <c r="B5" s="12" t="s">
        <v>75</v>
      </c>
    </row>
    <row r="6" spans="2:13" x14ac:dyDescent="0.2">
      <c r="B6" s="13" t="s">
        <v>65</v>
      </c>
      <c r="C6" s="14">
        <v>112299.726</v>
      </c>
      <c r="D6" s="14">
        <v>9315.9500000000007</v>
      </c>
      <c r="E6" s="14">
        <v>102965.232</v>
      </c>
      <c r="F6" s="14">
        <v>101547.011</v>
      </c>
      <c r="G6" s="14">
        <v>326127.91899999999</v>
      </c>
      <c r="H6" s="14"/>
      <c r="I6" s="14"/>
      <c r="J6" s="14"/>
      <c r="K6" s="14"/>
      <c r="L6" s="14"/>
      <c r="M6" s="14"/>
    </row>
    <row r="7" spans="2:13" x14ac:dyDescent="0.2">
      <c r="B7" s="13" t="s">
        <v>78</v>
      </c>
      <c r="C7" s="14">
        <v>36957.277000000002</v>
      </c>
      <c r="D7" s="14">
        <v>3363.0320000000002</v>
      </c>
      <c r="E7" s="14">
        <v>15157.281000000001</v>
      </c>
      <c r="F7" s="14">
        <v>33832.813999999998</v>
      </c>
      <c r="G7" s="14">
        <v>89310.403000000006</v>
      </c>
      <c r="H7" s="14"/>
      <c r="I7" s="14"/>
      <c r="J7" s="14"/>
      <c r="K7" s="14"/>
      <c r="L7" s="14"/>
      <c r="M7" s="14"/>
    </row>
    <row r="8" spans="2:13" x14ac:dyDescent="0.2">
      <c r="B8" s="13" t="s">
        <v>77</v>
      </c>
      <c r="C8" s="14">
        <v>27488.843000000001</v>
      </c>
      <c r="D8" s="14">
        <v>1393.575</v>
      </c>
      <c r="E8" s="14">
        <v>6122.9539999999997</v>
      </c>
      <c r="F8" s="14">
        <v>15685.866</v>
      </c>
      <c r="G8" s="14">
        <v>50691.237999999998</v>
      </c>
      <c r="H8" s="14"/>
      <c r="I8" s="14"/>
      <c r="J8" s="14"/>
      <c r="K8" s="14"/>
      <c r="L8" s="14"/>
      <c r="M8" s="14"/>
    </row>
    <row r="9" spans="2:13" x14ac:dyDescent="0.2">
      <c r="C9" s="14"/>
      <c r="D9" s="14"/>
      <c r="E9" s="14"/>
      <c r="F9" s="14"/>
      <c r="G9" s="14"/>
    </row>
    <row r="10" spans="2:13" x14ac:dyDescent="0.2">
      <c r="B10" s="12" t="s">
        <v>76</v>
      </c>
      <c r="C10" s="14"/>
      <c r="D10" s="14"/>
      <c r="E10" s="14"/>
      <c r="F10" s="14"/>
      <c r="G10" s="14"/>
    </row>
    <row r="11" spans="2:13" x14ac:dyDescent="0.2">
      <c r="B11" s="13" t="s">
        <v>65</v>
      </c>
      <c r="C11" s="15">
        <v>0.61</v>
      </c>
      <c r="D11" s="15">
        <v>0.21099999999999999</v>
      </c>
      <c r="E11" s="15">
        <v>0.307</v>
      </c>
      <c r="F11" s="15">
        <v>0.53100000000000003</v>
      </c>
      <c r="G11" s="15">
        <v>0.35299999999999998</v>
      </c>
    </row>
    <row r="12" spans="2:13" x14ac:dyDescent="0.2">
      <c r="B12" s="13" t="s">
        <v>78</v>
      </c>
      <c r="C12" s="15">
        <v>0.70599999999999996</v>
      </c>
      <c r="D12" s="15">
        <v>0.32500000000000001</v>
      </c>
      <c r="E12" s="15">
        <v>0.38300000000000001</v>
      </c>
      <c r="F12" s="15">
        <v>0.45700000000000002</v>
      </c>
      <c r="G12" s="15">
        <v>0.41399999999999998</v>
      </c>
    </row>
    <row r="13" spans="2:13" x14ac:dyDescent="0.2">
      <c r="B13" s="13" t="s">
        <v>77</v>
      </c>
      <c r="C13" s="15">
        <v>0.83199999999999996</v>
      </c>
      <c r="D13" s="15">
        <v>0.53600000000000003</v>
      </c>
      <c r="E13" s="15">
        <v>0.61299999999999999</v>
      </c>
      <c r="F13" s="15">
        <v>0.66700000000000004</v>
      </c>
      <c r="G13" s="15">
        <v>0.60699999999999998</v>
      </c>
    </row>
    <row r="22" spans="3:6" x14ac:dyDescent="0.2">
      <c r="C22" s="14"/>
      <c r="D22" s="14"/>
      <c r="E22" s="14"/>
      <c r="F22" s="14"/>
    </row>
    <row r="23" spans="3:6" x14ac:dyDescent="0.2">
      <c r="C23" s="14"/>
      <c r="D23" s="14"/>
      <c r="E23" s="14"/>
      <c r="F23" s="14"/>
    </row>
    <row r="24" spans="3:6" x14ac:dyDescent="0.2">
      <c r="C24" s="14"/>
      <c r="D24" s="14"/>
      <c r="E24" s="14"/>
      <c r="F24" s="14"/>
    </row>
    <row r="25" spans="3:6" x14ac:dyDescent="0.2">
      <c r="C25" s="14"/>
      <c r="D25" s="14"/>
      <c r="E25" s="14"/>
      <c r="F25" s="14"/>
    </row>
    <row r="26" spans="3:6" x14ac:dyDescent="0.2">
      <c r="C26" s="14"/>
      <c r="D26" s="14"/>
      <c r="E26" s="14"/>
      <c r="F26" s="14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H1" workbookViewId="0">
      <selection activeCell="I1" sqref="I1:AH1048576"/>
    </sheetView>
  </sheetViews>
  <sheetFormatPr defaultRowHeight="11.25" x14ac:dyDescent="0.2"/>
  <cols>
    <col min="1" max="1" width="34" style="10" customWidth="1"/>
    <col min="2" max="2" width="4.85546875" style="10" customWidth="1"/>
    <col min="3" max="6" width="15.7109375" style="10" customWidth="1"/>
    <col min="7" max="7" width="9.28515625" style="10" customWidth="1"/>
    <col min="8" max="8" width="15.7109375" style="10" customWidth="1"/>
    <col min="9" max="214" width="9.140625" style="10"/>
    <col min="215" max="215" width="25.7109375" style="10" customWidth="1"/>
    <col min="216" max="216" width="0.85546875" style="10" customWidth="1"/>
    <col min="217" max="217" width="11.85546875" style="10" customWidth="1"/>
    <col min="218" max="218" width="0.85546875" style="10" customWidth="1"/>
    <col min="219" max="219" width="11.7109375" style="10" customWidth="1"/>
    <col min="220" max="220" width="0.85546875" style="10" customWidth="1"/>
    <col min="221" max="221" width="11.7109375" style="10" customWidth="1"/>
    <col min="222" max="222" width="0.85546875" style="10" customWidth="1"/>
    <col min="223" max="223" width="11.7109375" style="10" customWidth="1"/>
    <col min="224" max="224" width="0.85546875" style="10" customWidth="1"/>
    <col min="225" max="225" width="9.7109375" style="10" customWidth="1"/>
    <col min="226" max="226" width="2.7109375" style="10" customWidth="1"/>
    <col min="227" max="227" width="1.7109375" style="10" customWidth="1"/>
    <col min="228" max="228" width="2.28515625" style="10" customWidth="1"/>
    <col min="229" max="229" width="9.140625" style="10"/>
    <col min="230" max="230" width="0.85546875" style="10" customWidth="1"/>
    <col min="231" max="470" width="9.140625" style="10"/>
    <col min="471" max="471" width="25.7109375" style="10" customWidth="1"/>
    <col min="472" max="472" width="0.85546875" style="10" customWidth="1"/>
    <col min="473" max="473" width="11.85546875" style="10" customWidth="1"/>
    <col min="474" max="474" width="0.85546875" style="10" customWidth="1"/>
    <col min="475" max="475" width="11.7109375" style="10" customWidth="1"/>
    <col min="476" max="476" width="0.85546875" style="10" customWidth="1"/>
    <col min="477" max="477" width="11.7109375" style="10" customWidth="1"/>
    <col min="478" max="478" width="0.85546875" style="10" customWidth="1"/>
    <col min="479" max="479" width="11.7109375" style="10" customWidth="1"/>
    <col min="480" max="480" width="0.85546875" style="10" customWidth="1"/>
    <col min="481" max="481" width="9.7109375" style="10" customWidth="1"/>
    <col min="482" max="482" width="2.7109375" style="10" customWidth="1"/>
    <col min="483" max="483" width="1.7109375" style="10" customWidth="1"/>
    <col min="484" max="484" width="2.28515625" style="10" customWidth="1"/>
    <col min="485" max="485" width="9.140625" style="10"/>
    <col min="486" max="486" width="0.85546875" style="10" customWidth="1"/>
    <col min="487" max="726" width="9.140625" style="10"/>
    <col min="727" max="727" width="25.7109375" style="10" customWidth="1"/>
    <col min="728" max="728" width="0.85546875" style="10" customWidth="1"/>
    <col min="729" max="729" width="11.85546875" style="10" customWidth="1"/>
    <col min="730" max="730" width="0.85546875" style="10" customWidth="1"/>
    <col min="731" max="731" width="11.7109375" style="10" customWidth="1"/>
    <col min="732" max="732" width="0.85546875" style="10" customWidth="1"/>
    <col min="733" max="733" width="11.7109375" style="10" customWidth="1"/>
    <col min="734" max="734" width="0.85546875" style="10" customWidth="1"/>
    <col min="735" max="735" width="11.7109375" style="10" customWidth="1"/>
    <col min="736" max="736" width="0.85546875" style="10" customWidth="1"/>
    <col min="737" max="737" width="9.7109375" style="10" customWidth="1"/>
    <col min="738" max="738" width="2.7109375" style="10" customWidth="1"/>
    <col min="739" max="739" width="1.7109375" style="10" customWidth="1"/>
    <col min="740" max="740" width="2.28515625" style="10" customWidth="1"/>
    <col min="741" max="741" width="9.140625" style="10"/>
    <col min="742" max="742" width="0.85546875" style="10" customWidth="1"/>
    <col min="743" max="982" width="9.140625" style="10"/>
    <col min="983" max="983" width="25.7109375" style="10" customWidth="1"/>
    <col min="984" max="984" width="0.85546875" style="10" customWidth="1"/>
    <col min="985" max="985" width="11.85546875" style="10" customWidth="1"/>
    <col min="986" max="986" width="0.85546875" style="10" customWidth="1"/>
    <col min="987" max="987" width="11.7109375" style="10" customWidth="1"/>
    <col min="988" max="988" width="0.85546875" style="10" customWidth="1"/>
    <col min="989" max="989" width="11.7109375" style="10" customWidth="1"/>
    <col min="990" max="990" width="0.85546875" style="10" customWidth="1"/>
    <col min="991" max="991" width="11.7109375" style="10" customWidth="1"/>
    <col min="992" max="992" width="0.85546875" style="10" customWidth="1"/>
    <col min="993" max="993" width="9.7109375" style="10" customWidth="1"/>
    <col min="994" max="994" width="2.7109375" style="10" customWidth="1"/>
    <col min="995" max="995" width="1.7109375" style="10" customWidth="1"/>
    <col min="996" max="996" width="2.28515625" style="10" customWidth="1"/>
    <col min="997" max="997" width="9.140625" style="10"/>
    <col min="998" max="998" width="0.85546875" style="10" customWidth="1"/>
    <col min="999" max="1238" width="9.140625" style="10"/>
    <col min="1239" max="1239" width="25.7109375" style="10" customWidth="1"/>
    <col min="1240" max="1240" width="0.85546875" style="10" customWidth="1"/>
    <col min="1241" max="1241" width="11.85546875" style="10" customWidth="1"/>
    <col min="1242" max="1242" width="0.85546875" style="10" customWidth="1"/>
    <col min="1243" max="1243" width="11.7109375" style="10" customWidth="1"/>
    <col min="1244" max="1244" width="0.85546875" style="10" customWidth="1"/>
    <col min="1245" max="1245" width="11.7109375" style="10" customWidth="1"/>
    <col min="1246" max="1246" width="0.85546875" style="10" customWidth="1"/>
    <col min="1247" max="1247" width="11.7109375" style="10" customWidth="1"/>
    <col min="1248" max="1248" width="0.85546875" style="10" customWidth="1"/>
    <col min="1249" max="1249" width="9.7109375" style="10" customWidth="1"/>
    <col min="1250" max="1250" width="2.7109375" style="10" customWidth="1"/>
    <col min="1251" max="1251" width="1.7109375" style="10" customWidth="1"/>
    <col min="1252" max="1252" width="2.28515625" style="10" customWidth="1"/>
    <col min="1253" max="1253" width="9.140625" style="10"/>
    <col min="1254" max="1254" width="0.85546875" style="10" customWidth="1"/>
    <col min="1255" max="1494" width="9.140625" style="10"/>
    <col min="1495" max="1495" width="25.7109375" style="10" customWidth="1"/>
    <col min="1496" max="1496" width="0.85546875" style="10" customWidth="1"/>
    <col min="1497" max="1497" width="11.85546875" style="10" customWidth="1"/>
    <col min="1498" max="1498" width="0.85546875" style="10" customWidth="1"/>
    <col min="1499" max="1499" width="11.7109375" style="10" customWidth="1"/>
    <col min="1500" max="1500" width="0.85546875" style="10" customWidth="1"/>
    <col min="1501" max="1501" width="11.7109375" style="10" customWidth="1"/>
    <col min="1502" max="1502" width="0.85546875" style="10" customWidth="1"/>
    <col min="1503" max="1503" width="11.7109375" style="10" customWidth="1"/>
    <col min="1504" max="1504" width="0.85546875" style="10" customWidth="1"/>
    <col min="1505" max="1505" width="9.7109375" style="10" customWidth="1"/>
    <col min="1506" max="1506" width="2.7109375" style="10" customWidth="1"/>
    <col min="1507" max="1507" width="1.7109375" style="10" customWidth="1"/>
    <col min="1508" max="1508" width="2.28515625" style="10" customWidth="1"/>
    <col min="1509" max="1509" width="9.140625" style="10"/>
    <col min="1510" max="1510" width="0.85546875" style="10" customWidth="1"/>
    <col min="1511" max="1750" width="9.140625" style="10"/>
    <col min="1751" max="1751" width="25.7109375" style="10" customWidth="1"/>
    <col min="1752" max="1752" width="0.85546875" style="10" customWidth="1"/>
    <col min="1753" max="1753" width="11.85546875" style="10" customWidth="1"/>
    <col min="1754" max="1754" width="0.85546875" style="10" customWidth="1"/>
    <col min="1755" max="1755" width="11.7109375" style="10" customWidth="1"/>
    <col min="1756" max="1756" width="0.85546875" style="10" customWidth="1"/>
    <col min="1757" max="1757" width="11.7109375" style="10" customWidth="1"/>
    <col min="1758" max="1758" width="0.85546875" style="10" customWidth="1"/>
    <col min="1759" max="1759" width="11.7109375" style="10" customWidth="1"/>
    <col min="1760" max="1760" width="0.85546875" style="10" customWidth="1"/>
    <col min="1761" max="1761" width="9.7109375" style="10" customWidth="1"/>
    <col min="1762" max="1762" width="2.7109375" style="10" customWidth="1"/>
    <col min="1763" max="1763" width="1.7109375" style="10" customWidth="1"/>
    <col min="1764" max="1764" width="2.28515625" style="10" customWidth="1"/>
    <col min="1765" max="1765" width="9.140625" style="10"/>
    <col min="1766" max="1766" width="0.85546875" style="10" customWidth="1"/>
    <col min="1767" max="2006" width="9.140625" style="10"/>
    <col min="2007" max="2007" width="25.7109375" style="10" customWidth="1"/>
    <col min="2008" max="2008" width="0.85546875" style="10" customWidth="1"/>
    <col min="2009" max="2009" width="11.85546875" style="10" customWidth="1"/>
    <col min="2010" max="2010" width="0.85546875" style="10" customWidth="1"/>
    <col min="2011" max="2011" width="11.7109375" style="10" customWidth="1"/>
    <col min="2012" max="2012" width="0.85546875" style="10" customWidth="1"/>
    <col min="2013" max="2013" width="11.7109375" style="10" customWidth="1"/>
    <col min="2014" max="2014" width="0.85546875" style="10" customWidth="1"/>
    <col min="2015" max="2015" width="11.7109375" style="10" customWidth="1"/>
    <col min="2016" max="2016" width="0.85546875" style="10" customWidth="1"/>
    <col min="2017" max="2017" width="9.7109375" style="10" customWidth="1"/>
    <col min="2018" max="2018" width="2.7109375" style="10" customWidth="1"/>
    <col min="2019" max="2019" width="1.7109375" style="10" customWidth="1"/>
    <col min="2020" max="2020" width="2.28515625" style="10" customWidth="1"/>
    <col min="2021" max="2021" width="9.140625" style="10"/>
    <col min="2022" max="2022" width="0.85546875" style="10" customWidth="1"/>
    <col min="2023" max="2262" width="9.140625" style="10"/>
    <col min="2263" max="2263" width="25.7109375" style="10" customWidth="1"/>
    <col min="2264" max="2264" width="0.85546875" style="10" customWidth="1"/>
    <col min="2265" max="2265" width="11.85546875" style="10" customWidth="1"/>
    <col min="2266" max="2266" width="0.85546875" style="10" customWidth="1"/>
    <col min="2267" max="2267" width="11.7109375" style="10" customWidth="1"/>
    <col min="2268" max="2268" width="0.85546875" style="10" customWidth="1"/>
    <col min="2269" max="2269" width="11.7109375" style="10" customWidth="1"/>
    <col min="2270" max="2270" width="0.85546875" style="10" customWidth="1"/>
    <col min="2271" max="2271" width="11.7109375" style="10" customWidth="1"/>
    <col min="2272" max="2272" width="0.85546875" style="10" customWidth="1"/>
    <col min="2273" max="2273" width="9.7109375" style="10" customWidth="1"/>
    <col min="2274" max="2274" width="2.7109375" style="10" customWidth="1"/>
    <col min="2275" max="2275" width="1.7109375" style="10" customWidth="1"/>
    <col min="2276" max="2276" width="2.28515625" style="10" customWidth="1"/>
    <col min="2277" max="2277" width="9.140625" style="10"/>
    <col min="2278" max="2278" width="0.85546875" style="10" customWidth="1"/>
    <col min="2279" max="2518" width="9.140625" style="10"/>
    <col min="2519" max="2519" width="25.7109375" style="10" customWidth="1"/>
    <col min="2520" max="2520" width="0.85546875" style="10" customWidth="1"/>
    <col min="2521" max="2521" width="11.85546875" style="10" customWidth="1"/>
    <col min="2522" max="2522" width="0.85546875" style="10" customWidth="1"/>
    <col min="2523" max="2523" width="11.7109375" style="10" customWidth="1"/>
    <col min="2524" max="2524" width="0.85546875" style="10" customWidth="1"/>
    <col min="2525" max="2525" width="11.7109375" style="10" customWidth="1"/>
    <col min="2526" max="2526" width="0.85546875" style="10" customWidth="1"/>
    <col min="2527" max="2527" width="11.7109375" style="10" customWidth="1"/>
    <col min="2528" max="2528" width="0.85546875" style="10" customWidth="1"/>
    <col min="2529" max="2529" width="9.7109375" style="10" customWidth="1"/>
    <col min="2530" max="2530" width="2.7109375" style="10" customWidth="1"/>
    <col min="2531" max="2531" width="1.7109375" style="10" customWidth="1"/>
    <col min="2532" max="2532" width="2.28515625" style="10" customWidth="1"/>
    <col min="2533" max="2533" width="9.140625" style="10"/>
    <col min="2534" max="2534" width="0.85546875" style="10" customWidth="1"/>
    <col min="2535" max="2774" width="9.140625" style="10"/>
    <col min="2775" max="2775" width="25.7109375" style="10" customWidth="1"/>
    <col min="2776" max="2776" width="0.85546875" style="10" customWidth="1"/>
    <col min="2777" max="2777" width="11.85546875" style="10" customWidth="1"/>
    <col min="2778" max="2778" width="0.85546875" style="10" customWidth="1"/>
    <col min="2779" max="2779" width="11.7109375" style="10" customWidth="1"/>
    <col min="2780" max="2780" width="0.85546875" style="10" customWidth="1"/>
    <col min="2781" max="2781" width="11.7109375" style="10" customWidth="1"/>
    <col min="2782" max="2782" width="0.85546875" style="10" customWidth="1"/>
    <col min="2783" max="2783" width="11.7109375" style="10" customWidth="1"/>
    <col min="2784" max="2784" width="0.85546875" style="10" customWidth="1"/>
    <col min="2785" max="2785" width="9.7109375" style="10" customWidth="1"/>
    <col min="2786" max="2786" width="2.7109375" style="10" customWidth="1"/>
    <col min="2787" max="2787" width="1.7109375" style="10" customWidth="1"/>
    <col min="2788" max="2788" width="2.28515625" style="10" customWidth="1"/>
    <col min="2789" max="2789" width="9.140625" style="10"/>
    <col min="2790" max="2790" width="0.85546875" style="10" customWidth="1"/>
    <col min="2791" max="3030" width="9.140625" style="10"/>
    <col min="3031" max="3031" width="25.7109375" style="10" customWidth="1"/>
    <col min="3032" max="3032" width="0.85546875" style="10" customWidth="1"/>
    <col min="3033" max="3033" width="11.85546875" style="10" customWidth="1"/>
    <col min="3034" max="3034" width="0.85546875" style="10" customWidth="1"/>
    <col min="3035" max="3035" width="11.7109375" style="10" customWidth="1"/>
    <col min="3036" max="3036" width="0.85546875" style="10" customWidth="1"/>
    <col min="3037" max="3037" width="11.7109375" style="10" customWidth="1"/>
    <col min="3038" max="3038" width="0.85546875" style="10" customWidth="1"/>
    <col min="3039" max="3039" width="11.7109375" style="10" customWidth="1"/>
    <col min="3040" max="3040" width="0.85546875" style="10" customWidth="1"/>
    <col min="3041" max="3041" width="9.7109375" style="10" customWidth="1"/>
    <col min="3042" max="3042" width="2.7109375" style="10" customWidth="1"/>
    <col min="3043" max="3043" width="1.7109375" style="10" customWidth="1"/>
    <col min="3044" max="3044" width="2.28515625" style="10" customWidth="1"/>
    <col min="3045" max="3045" width="9.140625" style="10"/>
    <col min="3046" max="3046" width="0.85546875" style="10" customWidth="1"/>
    <col min="3047" max="3286" width="9.140625" style="10"/>
    <col min="3287" max="3287" width="25.7109375" style="10" customWidth="1"/>
    <col min="3288" max="3288" width="0.85546875" style="10" customWidth="1"/>
    <col min="3289" max="3289" width="11.85546875" style="10" customWidth="1"/>
    <col min="3290" max="3290" width="0.85546875" style="10" customWidth="1"/>
    <col min="3291" max="3291" width="11.7109375" style="10" customWidth="1"/>
    <col min="3292" max="3292" width="0.85546875" style="10" customWidth="1"/>
    <col min="3293" max="3293" width="11.7109375" style="10" customWidth="1"/>
    <col min="3294" max="3294" width="0.85546875" style="10" customWidth="1"/>
    <col min="3295" max="3295" width="11.7109375" style="10" customWidth="1"/>
    <col min="3296" max="3296" width="0.85546875" style="10" customWidth="1"/>
    <col min="3297" max="3297" width="9.7109375" style="10" customWidth="1"/>
    <col min="3298" max="3298" width="2.7109375" style="10" customWidth="1"/>
    <col min="3299" max="3299" width="1.7109375" style="10" customWidth="1"/>
    <col min="3300" max="3300" width="2.28515625" style="10" customWidth="1"/>
    <col min="3301" max="3301" width="9.140625" style="10"/>
    <col min="3302" max="3302" width="0.85546875" style="10" customWidth="1"/>
    <col min="3303" max="3542" width="9.140625" style="10"/>
    <col min="3543" max="3543" width="25.7109375" style="10" customWidth="1"/>
    <col min="3544" max="3544" width="0.85546875" style="10" customWidth="1"/>
    <col min="3545" max="3545" width="11.85546875" style="10" customWidth="1"/>
    <col min="3546" max="3546" width="0.85546875" style="10" customWidth="1"/>
    <col min="3547" max="3547" width="11.7109375" style="10" customWidth="1"/>
    <col min="3548" max="3548" width="0.85546875" style="10" customWidth="1"/>
    <col min="3549" max="3549" width="11.7109375" style="10" customWidth="1"/>
    <col min="3550" max="3550" width="0.85546875" style="10" customWidth="1"/>
    <col min="3551" max="3551" width="11.7109375" style="10" customWidth="1"/>
    <col min="3552" max="3552" width="0.85546875" style="10" customWidth="1"/>
    <col min="3553" max="3553" width="9.7109375" style="10" customWidth="1"/>
    <col min="3554" max="3554" width="2.7109375" style="10" customWidth="1"/>
    <col min="3555" max="3555" width="1.7109375" style="10" customWidth="1"/>
    <col min="3556" max="3556" width="2.28515625" style="10" customWidth="1"/>
    <col min="3557" max="3557" width="9.140625" style="10"/>
    <col min="3558" max="3558" width="0.85546875" style="10" customWidth="1"/>
    <col min="3559" max="3798" width="9.140625" style="10"/>
    <col min="3799" max="3799" width="25.7109375" style="10" customWidth="1"/>
    <col min="3800" max="3800" width="0.85546875" style="10" customWidth="1"/>
    <col min="3801" max="3801" width="11.85546875" style="10" customWidth="1"/>
    <col min="3802" max="3802" width="0.85546875" style="10" customWidth="1"/>
    <col min="3803" max="3803" width="11.7109375" style="10" customWidth="1"/>
    <col min="3804" max="3804" width="0.85546875" style="10" customWidth="1"/>
    <col min="3805" max="3805" width="11.7109375" style="10" customWidth="1"/>
    <col min="3806" max="3806" width="0.85546875" style="10" customWidth="1"/>
    <col min="3807" max="3807" width="11.7109375" style="10" customWidth="1"/>
    <col min="3808" max="3808" width="0.85546875" style="10" customWidth="1"/>
    <col min="3809" max="3809" width="9.7109375" style="10" customWidth="1"/>
    <col min="3810" max="3810" width="2.7109375" style="10" customWidth="1"/>
    <col min="3811" max="3811" width="1.7109375" style="10" customWidth="1"/>
    <col min="3812" max="3812" width="2.28515625" style="10" customWidth="1"/>
    <col min="3813" max="3813" width="9.140625" style="10"/>
    <col min="3814" max="3814" width="0.85546875" style="10" customWidth="1"/>
    <col min="3815" max="4054" width="9.140625" style="10"/>
    <col min="4055" max="4055" width="25.7109375" style="10" customWidth="1"/>
    <col min="4056" max="4056" width="0.85546875" style="10" customWidth="1"/>
    <col min="4057" max="4057" width="11.85546875" style="10" customWidth="1"/>
    <col min="4058" max="4058" width="0.85546875" style="10" customWidth="1"/>
    <col min="4059" max="4059" width="11.7109375" style="10" customWidth="1"/>
    <col min="4060" max="4060" width="0.85546875" style="10" customWidth="1"/>
    <col min="4061" max="4061" width="11.7109375" style="10" customWidth="1"/>
    <col min="4062" max="4062" width="0.85546875" style="10" customWidth="1"/>
    <col min="4063" max="4063" width="11.7109375" style="10" customWidth="1"/>
    <col min="4064" max="4064" width="0.85546875" style="10" customWidth="1"/>
    <col min="4065" max="4065" width="9.7109375" style="10" customWidth="1"/>
    <col min="4066" max="4066" width="2.7109375" style="10" customWidth="1"/>
    <col min="4067" max="4067" width="1.7109375" style="10" customWidth="1"/>
    <col min="4068" max="4068" width="2.28515625" style="10" customWidth="1"/>
    <col min="4069" max="4069" width="9.140625" style="10"/>
    <col min="4070" max="4070" width="0.85546875" style="10" customWidth="1"/>
    <col min="4071" max="4310" width="9.140625" style="10"/>
    <col min="4311" max="4311" width="25.7109375" style="10" customWidth="1"/>
    <col min="4312" max="4312" width="0.85546875" style="10" customWidth="1"/>
    <col min="4313" max="4313" width="11.85546875" style="10" customWidth="1"/>
    <col min="4314" max="4314" width="0.85546875" style="10" customWidth="1"/>
    <col min="4315" max="4315" width="11.7109375" style="10" customWidth="1"/>
    <col min="4316" max="4316" width="0.85546875" style="10" customWidth="1"/>
    <col min="4317" max="4317" width="11.7109375" style="10" customWidth="1"/>
    <col min="4318" max="4318" width="0.85546875" style="10" customWidth="1"/>
    <col min="4319" max="4319" width="11.7109375" style="10" customWidth="1"/>
    <col min="4320" max="4320" width="0.85546875" style="10" customWidth="1"/>
    <col min="4321" max="4321" width="9.7109375" style="10" customWidth="1"/>
    <col min="4322" max="4322" width="2.7109375" style="10" customWidth="1"/>
    <col min="4323" max="4323" width="1.7109375" style="10" customWidth="1"/>
    <col min="4324" max="4324" width="2.28515625" style="10" customWidth="1"/>
    <col min="4325" max="4325" width="9.140625" style="10"/>
    <col min="4326" max="4326" width="0.85546875" style="10" customWidth="1"/>
    <col min="4327" max="4566" width="9.140625" style="10"/>
    <col min="4567" max="4567" width="25.7109375" style="10" customWidth="1"/>
    <col min="4568" max="4568" width="0.85546875" style="10" customWidth="1"/>
    <col min="4569" max="4569" width="11.85546875" style="10" customWidth="1"/>
    <col min="4570" max="4570" width="0.85546875" style="10" customWidth="1"/>
    <col min="4571" max="4571" width="11.7109375" style="10" customWidth="1"/>
    <col min="4572" max="4572" width="0.85546875" style="10" customWidth="1"/>
    <col min="4573" max="4573" width="11.7109375" style="10" customWidth="1"/>
    <col min="4574" max="4574" width="0.85546875" style="10" customWidth="1"/>
    <col min="4575" max="4575" width="11.7109375" style="10" customWidth="1"/>
    <col min="4576" max="4576" width="0.85546875" style="10" customWidth="1"/>
    <col min="4577" max="4577" width="9.7109375" style="10" customWidth="1"/>
    <col min="4578" max="4578" width="2.7109375" style="10" customWidth="1"/>
    <col min="4579" max="4579" width="1.7109375" style="10" customWidth="1"/>
    <col min="4580" max="4580" width="2.28515625" style="10" customWidth="1"/>
    <col min="4581" max="4581" width="9.140625" style="10"/>
    <col min="4582" max="4582" width="0.85546875" style="10" customWidth="1"/>
    <col min="4583" max="4822" width="9.140625" style="10"/>
    <col min="4823" max="4823" width="25.7109375" style="10" customWidth="1"/>
    <col min="4824" max="4824" width="0.85546875" style="10" customWidth="1"/>
    <col min="4825" max="4825" width="11.85546875" style="10" customWidth="1"/>
    <col min="4826" max="4826" width="0.85546875" style="10" customWidth="1"/>
    <col min="4827" max="4827" width="11.7109375" style="10" customWidth="1"/>
    <col min="4828" max="4828" width="0.85546875" style="10" customWidth="1"/>
    <col min="4829" max="4829" width="11.7109375" style="10" customWidth="1"/>
    <col min="4830" max="4830" width="0.85546875" style="10" customWidth="1"/>
    <col min="4831" max="4831" width="11.7109375" style="10" customWidth="1"/>
    <col min="4832" max="4832" width="0.85546875" style="10" customWidth="1"/>
    <col min="4833" max="4833" width="9.7109375" style="10" customWidth="1"/>
    <col min="4834" max="4834" width="2.7109375" style="10" customWidth="1"/>
    <col min="4835" max="4835" width="1.7109375" style="10" customWidth="1"/>
    <col min="4836" max="4836" width="2.28515625" style="10" customWidth="1"/>
    <col min="4837" max="4837" width="9.140625" style="10"/>
    <col min="4838" max="4838" width="0.85546875" style="10" customWidth="1"/>
    <col min="4839" max="5078" width="9.140625" style="10"/>
    <col min="5079" max="5079" width="25.7109375" style="10" customWidth="1"/>
    <col min="5080" max="5080" width="0.85546875" style="10" customWidth="1"/>
    <col min="5081" max="5081" width="11.85546875" style="10" customWidth="1"/>
    <col min="5082" max="5082" width="0.85546875" style="10" customWidth="1"/>
    <col min="5083" max="5083" width="11.7109375" style="10" customWidth="1"/>
    <col min="5084" max="5084" width="0.85546875" style="10" customWidth="1"/>
    <col min="5085" max="5085" width="11.7109375" style="10" customWidth="1"/>
    <col min="5086" max="5086" width="0.85546875" style="10" customWidth="1"/>
    <col min="5087" max="5087" width="11.7109375" style="10" customWidth="1"/>
    <col min="5088" max="5088" width="0.85546875" style="10" customWidth="1"/>
    <col min="5089" max="5089" width="9.7109375" style="10" customWidth="1"/>
    <col min="5090" max="5090" width="2.7109375" style="10" customWidth="1"/>
    <col min="5091" max="5091" width="1.7109375" style="10" customWidth="1"/>
    <col min="5092" max="5092" width="2.28515625" style="10" customWidth="1"/>
    <col min="5093" max="5093" width="9.140625" style="10"/>
    <col min="5094" max="5094" width="0.85546875" style="10" customWidth="1"/>
    <col min="5095" max="5334" width="9.140625" style="10"/>
    <col min="5335" max="5335" width="25.7109375" style="10" customWidth="1"/>
    <col min="5336" max="5336" width="0.85546875" style="10" customWidth="1"/>
    <col min="5337" max="5337" width="11.85546875" style="10" customWidth="1"/>
    <col min="5338" max="5338" width="0.85546875" style="10" customWidth="1"/>
    <col min="5339" max="5339" width="11.7109375" style="10" customWidth="1"/>
    <col min="5340" max="5340" width="0.85546875" style="10" customWidth="1"/>
    <col min="5341" max="5341" width="11.7109375" style="10" customWidth="1"/>
    <col min="5342" max="5342" width="0.85546875" style="10" customWidth="1"/>
    <col min="5343" max="5343" width="11.7109375" style="10" customWidth="1"/>
    <col min="5344" max="5344" width="0.85546875" style="10" customWidth="1"/>
    <col min="5345" max="5345" width="9.7109375" style="10" customWidth="1"/>
    <col min="5346" max="5346" width="2.7109375" style="10" customWidth="1"/>
    <col min="5347" max="5347" width="1.7109375" style="10" customWidth="1"/>
    <col min="5348" max="5348" width="2.28515625" style="10" customWidth="1"/>
    <col min="5349" max="5349" width="9.140625" style="10"/>
    <col min="5350" max="5350" width="0.85546875" style="10" customWidth="1"/>
    <col min="5351" max="5590" width="9.140625" style="10"/>
    <col min="5591" max="5591" width="25.7109375" style="10" customWidth="1"/>
    <col min="5592" max="5592" width="0.85546875" style="10" customWidth="1"/>
    <col min="5593" max="5593" width="11.85546875" style="10" customWidth="1"/>
    <col min="5594" max="5594" width="0.85546875" style="10" customWidth="1"/>
    <col min="5595" max="5595" width="11.7109375" style="10" customWidth="1"/>
    <col min="5596" max="5596" width="0.85546875" style="10" customWidth="1"/>
    <col min="5597" max="5597" width="11.7109375" style="10" customWidth="1"/>
    <col min="5598" max="5598" width="0.85546875" style="10" customWidth="1"/>
    <col min="5599" max="5599" width="11.7109375" style="10" customWidth="1"/>
    <col min="5600" max="5600" width="0.85546875" style="10" customWidth="1"/>
    <col min="5601" max="5601" width="9.7109375" style="10" customWidth="1"/>
    <col min="5602" max="5602" width="2.7109375" style="10" customWidth="1"/>
    <col min="5603" max="5603" width="1.7109375" style="10" customWidth="1"/>
    <col min="5604" max="5604" width="2.28515625" style="10" customWidth="1"/>
    <col min="5605" max="5605" width="9.140625" style="10"/>
    <col min="5606" max="5606" width="0.85546875" style="10" customWidth="1"/>
    <col min="5607" max="5846" width="9.140625" style="10"/>
    <col min="5847" max="5847" width="25.7109375" style="10" customWidth="1"/>
    <col min="5848" max="5848" width="0.85546875" style="10" customWidth="1"/>
    <col min="5849" max="5849" width="11.85546875" style="10" customWidth="1"/>
    <col min="5850" max="5850" width="0.85546875" style="10" customWidth="1"/>
    <col min="5851" max="5851" width="11.7109375" style="10" customWidth="1"/>
    <col min="5852" max="5852" width="0.85546875" style="10" customWidth="1"/>
    <col min="5853" max="5853" width="11.7109375" style="10" customWidth="1"/>
    <col min="5854" max="5854" width="0.85546875" style="10" customWidth="1"/>
    <col min="5855" max="5855" width="11.7109375" style="10" customWidth="1"/>
    <col min="5856" max="5856" width="0.85546875" style="10" customWidth="1"/>
    <col min="5857" max="5857" width="9.7109375" style="10" customWidth="1"/>
    <col min="5858" max="5858" width="2.7109375" style="10" customWidth="1"/>
    <col min="5859" max="5859" width="1.7109375" style="10" customWidth="1"/>
    <col min="5860" max="5860" width="2.28515625" style="10" customWidth="1"/>
    <col min="5861" max="5861" width="9.140625" style="10"/>
    <col min="5862" max="5862" width="0.85546875" style="10" customWidth="1"/>
    <col min="5863" max="6102" width="9.140625" style="10"/>
    <col min="6103" max="6103" width="25.7109375" style="10" customWidth="1"/>
    <col min="6104" max="6104" width="0.85546875" style="10" customWidth="1"/>
    <col min="6105" max="6105" width="11.85546875" style="10" customWidth="1"/>
    <col min="6106" max="6106" width="0.85546875" style="10" customWidth="1"/>
    <col min="6107" max="6107" width="11.7109375" style="10" customWidth="1"/>
    <col min="6108" max="6108" width="0.85546875" style="10" customWidth="1"/>
    <col min="6109" max="6109" width="11.7109375" style="10" customWidth="1"/>
    <col min="6110" max="6110" width="0.85546875" style="10" customWidth="1"/>
    <col min="6111" max="6111" width="11.7109375" style="10" customWidth="1"/>
    <col min="6112" max="6112" width="0.85546875" style="10" customWidth="1"/>
    <col min="6113" max="6113" width="9.7109375" style="10" customWidth="1"/>
    <col min="6114" max="6114" width="2.7109375" style="10" customWidth="1"/>
    <col min="6115" max="6115" width="1.7109375" style="10" customWidth="1"/>
    <col min="6116" max="6116" width="2.28515625" style="10" customWidth="1"/>
    <col min="6117" max="6117" width="9.140625" style="10"/>
    <col min="6118" max="6118" width="0.85546875" style="10" customWidth="1"/>
    <col min="6119" max="6358" width="9.140625" style="10"/>
    <col min="6359" max="6359" width="25.7109375" style="10" customWidth="1"/>
    <col min="6360" max="6360" width="0.85546875" style="10" customWidth="1"/>
    <col min="6361" max="6361" width="11.85546875" style="10" customWidth="1"/>
    <col min="6362" max="6362" width="0.85546875" style="10" customWidth="1"/>
    <col min="6363" max="6363" width="11.7109375" style="10" customWidth="1"/>
    <col min="6364" max="6364" width="0.85546875" style="10" customWidth="1"/>
    <col min="6365" max="6365" width="11.7109375" style="10" customWidth="1"/>
    <col min="6366" max="6366" width="0.85546875" style="10" customWidth="1"/>
    <col min="6367" max="6367" width="11.7109375" style="10" customWidth="1"/>
    <col min="6368" max="6368" width="0.85546875" style="10" customWidth="1"/>
    <col min="6369" max="6369" width="9.7109375" style="10" customWidth="1"/>
    <col min="6370" max="6370" width="2.7109375" style="10" customWidth="1"/>
    <col min="6371" max="6371" width="1.7109375" style="10" customWidth="1"/>
    <col min="6372" max="6372" width="2.28515625" style="10" customWidth="1"/>
    <col min="6373" max="6373" width="9.140625" style="10"/>
    <col min="6374" max="6374" width="0.85546875" style="10" customWidth="1"/>
    <col min="6375" max="6614" width="9.140625" style="10"/>
    <col min="6615" max="6615" width="25.7109375" style="10" customWidth="1"/>
    <col min="6616" max="6616" width="0.85546875" style="10" customWidth="1"/>
    <col min="6617" max="6617" width="11.85546875" style="10" customWidth="1"/>
    <col min="6618" max="6618" width="0.85546875" style="10" customWidth="1"/>
    <col min="6619" max="6619" width="11.7109375" style="10" customWidth="1"/>
    <col min="6620" max="6620" width="0.85546875" style="10" customWidth="1"/>
    <col min="6621" max="6621" width="11.7109375" style="10" customWidth="1"/>
    <col min="6622" max="6622" width="0.85546875" style="10" customWidth="1"/>
    <col min="6623" max="6623" width="11.7109375" style="10" customWidth="1"/>
    <col min="6624" max="6624" width="0.85546875" style="10" customWidth="1"/>
    <col min="6625" max="6625" width="9.7109375" style="10" customWidth="1"/>
    <col min="6626" max="6626" width="2.7109375" style="10" customWidth="1"/>
    <col min="6627" max="6627" width="1.7109375" style="10" customWidth="1"/>
    <col min="6628" max="6628" width="2.28515625" style="10" customWidth="1"/>
    <col min="6629" max="6629" width="9.140625" style="10"/>
    <col min="6630" max="6630" width="0.85546875" style="10" customWidth="1"/>
    <col min="6631" max="6870" width="9.140625" style="10"/>
    <col min="6871" max="6871" width="25.7109375" style="10" customWidth="1"/>
    <col min="6872" max="6872" width="0.85546875" style="10" customWidth="1"/>
    <col min="6873" max="6873" width="11.85546875" style="10" customWidth="1"/>
    <col min="6874" max="6874" width="0.85546875" style="10" customWidth="1"/>
    <col min="6875" max="6875" width="11.7109375" style="10" customWidth="1"/>
    <col min="6876" max="6876" width="0.85546875" style="10" customWidth="1"/>
    <col min="6877" max="6877" width="11.7109375" style="10" customWidth="1"/>
    <col min="6878" max="6878" width="0.85546875" style="10" customWidth="1"/>
    <col min="6879" max="6879" width="11.7109375" style="10" customWidth="1"/>
    <col min="6880" max="6880" width="0.85546875" style="10" customWidth="1"/>
    <col min="6881" max="6881" width="9.7109375" style="10" customWidth="1"/>
    <col min="6882" max="6882" width="2.7109375" style="10" customWidth="1"/>
    <col min="6883" max="6883" width="1.7109375" style="10" customWidth="1"/>
    <col min="6884" max="6884" width="2.28515625" style="10" customWidth="1"/>
    <col min="6885" max="6885" width="9.140625" style="10"/>
    <col min="6886" max="6886" width="0.85546875" style="10" customWidth="1"/>
    <col min="6887" max="7126" width="9.140625" style="10"/>
    <col min="7127" max="7127" width="25.7109375" style="10" customWidth="1"/>
    <col min="7128" max="7128" width="0.85546875" style="10" customWidth="1"/>
    <col min="7129" max="7129" width="11.85546875" style="10" customWidth="1"/>
    <col min="7130" max="7130" width="0.85546875" style="10" customWidth="1"/>
    <col min="7131" max="7131" width="11.7109375" style="10" customWidth="1"/>
    <col min="7132" max="7132" width="0.85546875" style="10" customWidth="1"/>
    <col min="7133" max="7133" width="11.7109375" style="10" customWidth="1"/>
    <col min="7134" max="7134" width="0.85546875" style="10" customWidth="1"/>
    <col min="7135" max="7135" width="11.7109375" style="10" customWidth="1"/>
    <col min="7136" max="7136" width="0.85546875" style="10" customWidth="1"/>
    <col min="7137" max="7137" width="9.7109375" style="10" customWidth="1"/>
    <col min="7138" max="7138" width="2.7109375" style="10" customWidth="1"/>
    <col min="7139" max="7139" width="1.7109375" style="10" customWidth="1"/>
    <col min="7140" max="7140" width="2.28515625" style="10" customWidth="1"/>
    <col min="7141" max="7141" width="9.140625" style="10"/>
    <col min="7142" max="7142" width="0.85546875" style="10" customWidth="1"/>
    <col min="7143" max="7382" width="9.140625" style="10"/>
    <col min="7383" max="7383" width="25.7109375" style="10" customWidth="1"/>
    <col min="7384" max="7384" width="0.85546875" style="10" customWidth="1"/>
    <col min="7385" max="7385" width="11.85546875" style="10" customWidth="1"/>
    <col min="7386" max="7386" width="0.85546875" style="10" customWidth="1"/>
    <col min="7387" max="7387" width="11.7109375" style="10" customWidth="1"/>
    <col min="7388" max="7388" width="0.85546875" style="10" customWidth="1"/>
    <col min="7389" max="7389" width="11.7109375" style="10" customWidth="1"/>
    <col min="7390" max="7390" width="0.85546875" style="10" customWidth="1"/>
    <col min="7391" max="7391" width="11.7109375" style="10" customWidth="1"/>
    <col min="7392" max="7392" width="0.85546875" style="10" customWidth="1"/>
    <col min="7393" max="7393" width="9.7109375" style="10" customWidth="1"/>
    <col min="7394" max="7394" width="2.7109375" style="10" customWidth="1"/>
    <col min="7395" max="7395" width="1.7109375" style="10" customWidth="1"/>
    <col min="7396" max="7396" width="2.28515625" style="10" customWidth="1"/>
    <col min="7397" max="7397" width="9.140625" style="10"/>
    <col min="7398" max="7398" width="0.85546875" style="10" customWidth="1"/>
    <col min="7399" max="7638" width="9.140625" style="10"/>
    <col min="7639" max="7639" width="25.7109375" style="10" customWidth="1"/>
    <col min="7640" max="7640" width="0.85546875" style="10" customWidth="1"/>
    <col min="7641" max="7641" width="11.85546875" style="10" customWidth="1"/>
    <col min="7642" max="7642" width="0.85546875" style="10" customWidth="1"/>
    <col min="7643" max="7643" width="11.7109375" style="10" customWidth="1"/>
    <col min="7644" max="7644" width="0.85546875" style="10" customWidth="1"/>
    <col min="7645" max="7645" width="11.7109375" style="10" customWidth="1"/>
    <col min="7646" max="7646" width="0.85546875" style="10" customWidth="1"/>
    <col min="7647" max="7647" width="11.7109375" style="10" customWidth="1"/>
    <col min="7648" max="7648" width="0.85546875" style="10" customWidth="1"/>
    <col min="7649" max="7649" width="9.7109375" style="10" customWidth="1"/>
    <col min="7650" max="7650" width="2.7109375" style="10" customWidth="1"/>
    <col min="7651" max="7651" width="1.7109375" style="10" customWidth="1"/>
    <col min="7652" max="7652" width="2.28515625" style="10" customWidth="1"/>
    <col min="7653" max="7653" width="9.140625" style="10"/>
    <col min="7654" max="7654" width="0.85546875" style="10" customWidth="1"/>
    <col min="7655" max="7894" width="9.140625" style="10"/>
    <col min="7895" max="7895" width="25.7109375" style="10" customWidth="1"/>
    <col min="7896" max="7896" width="0.85546875" style="10" customWidth="1"/>
    <col min="7897" max="7897" width="11.85546875" style="10" customWidth="1"/>
    <col min="7898" max="7898" width="0.85546875" style="10" customWidth="1"/>
    <col min="7899" max="7899" width="11.7109375" style="10" customWidth="1"/>
    <col min="7900" max="7900" width="0.85546875" style="10" customWidth="1"/>
    <col min="7901" max="7901" width="11.7109375" style="10" customWidth="1"/>
    <col min="7902" max="7902" width="0.85546875" style="10" customWidth="1"/>
    <col min="7903" max="7903" width="11.7109375" style="10" customWidth="1"/>
    <col min="7904" max="7904" width="0.85546875" style="10" customWidth="1"/>
    <col min="7905" max="7905" width="9.7109375" style="10" customWidth="1"/>
    <col min="7906" max="7906" width="2.7109375" style="10" customWidth="1"/>
    <col min="7907" max="7907" width="1.7109375" style="10" customWidth="1"/>
    <col min="7908" max="7908" width="2.28515625" style="10" customWidth="1"/>
    <col min="7909" max="7909" width="9.140625" style="10"/>
    <col min="7910" max="7910" width="0.85546875" style="10" customWidth="1"/>
    <col min="7911" max="8150" width="9.140625" style="10"/>
    <col min="8151" max="8151" width="25.7109375" style="10" customWidth="1"/>
    <col min="8152" max="8152" width="0.85546875" style="10" customWidth="1"/>
    <col min="8153" max="8153" width="11.85546875" style="10" customWidth="1"/>
    <col min="8154" max="8154" width="0.85546875" style="10" customWidth="1"/>
    <col min="8155" max="8155" width="11.7109375" style="10" customWidth="1"/>
    <col min="8156" max="8156" width="0.85546875" style="10" customWidth="1"/>
    <col min="8157" max="8157" width="11.7109375" style="10" customWidth="1"/>
    <col min="8158" max="8158" width="0.85546875" style="10" customWidth="1"/>
    <col min="8159" max="8159" width="11.7109375" style="10" customWidth="1"/>
    <col min="8160" max="8160" width="0.85546875" style="10" customWidth="1"/>
    <col min="8161" max="8161" width="9.7109375" style="10" customWidth="1"/>
    <col min="8162" max="8162" width="2.7109375" style="10" customWidth="1"/>
    <col min="8163" max="8163" width="1.7109375" style="10" customWidth="1"/>
    <col min="8164" max="8164" width="2.28515625" style="10" customWidth="1"/>
    <col min="8165" max="8165" width="9.140625" style="10"/>
    <col min="8166" max="8166" width="0.85546875" style="10" customWidth="1"/>
    <col min="8167" max="8406" width="9.140625" style="10"/>
    <col min="8407" max="8407" width="25.7109375" style="10" customWidth="1"/>
    <col min="8408" max="8408" width="0.85546875" style="10" customWidth="1"/>
    <col min="8409" max="8409" width="11.85546875" style="10" customWidth="1"/>
    <col min="8410" max="8410" width="0.85546875" style="10" customWidth="1"/>
    <col min="8411" max="8411" width="11.7109375" style="10" customWidth="1"/>
    <col min="8412" max="8412" width="0.85546875" style="10" customWidth="1"/>
    <col min="8413" max="8413" width="11.7109375" style="10" customWidth="1"/>
    <col min="8414" max="8414" width="0.85546875" style="10" customWidth="1"/>
    <col min="8415" max="8415" width="11.7109375" style="10" customWidth="1"/>
    <col min="8416" max="8416" width="0.85546875" style="10" customWidth="1"/>
    <col min="8417" max="8417" width="9.7109375" style="10" customWidth="1"/>
    <col min="8418" max="8418" width="2.7109375" style="10" customWidth="1"/>
    <col min="8419" max="8419" width="1.7109375" style="10" customWidth="1"/>
    <col min="8420" max="8420" width="2.28515625" style="10" customWidth="1"/>
    <col min="8421" max="8421" width="9.140625" style="10"/>
    <col min="8422" max="8422" width="0.85546875" style="10" customWidth="1"/>
    <col min="8423" max="8662" width="9.140625" style="10"/>
    <col min="8663" max="8663" width="25.7109375" style="10" customWidth="1"/>
    <col min="8664" max="8664" width="0.85546875" style="10" customWidth="1"/>
    <col min="8665" max="8665" width="11.85546875" style="10" customWidth="1"/>
    <col min="8666" max="8666" width="0.85546875" style="10" customWidth="1"/>
    <col min="8667" max="8667" width="11.7109375" style="10" customWidth="1"/>
    <col min="8668" max="8668" width="0.85546875" style="10" customWidth="1"/>
    <col min="8669" max="8669" width="11.7109375" style="10" customWidth="1"/>
    <col min="8670" max="8670" width="0.85546875" style="10" customWidth="1"/>
    <col min="8671" max="8671" width="11.7109375" style="10" customWidth="1"/>
    <col min="8672" max="8672" width="0.85546875" style="10" customWidth="1"/>
    <col min="8673" max="8673" width="9.7109375" style="10" customWidth="1"/>
    <col min="8674" max="8674" width="2.7109375" style="10" customWidth="1"/>
    <col min="8675" max="8675" width="1.7109375" style="10" customWidth="1"/>
    <col min="8676" max="8676" width="2.28515625" style="10" customWidth="1"/>
    <col min="8677" max="8677" width="9.140625" style="10"/>
    <col min="8678" max="8678" width="0.85546875" style="10" customWidth="1"/>
    <col min="8679" max="8918" width="9.140625" style="10"/>
    <col min="8919" max="8919" width="25.7109375" style="10" customWidth="1"/>
    <col min="8920" max="8920" width="0.85546875" style="10" customWidth="1"/>
    <col min="8921" max="8921" width="11.85546875" style="10" customWidth="1"/>
    <col min="8922" max="8922" width="0.85546875" style="10" customWidth="1"/>
    <col min="8923" max="8923" width="11.7109375" style="10" customWidth="1"/>
    <col min="8924" max="8924" width="0.85546875" style="10" customWidth="1"/>
    <col min="8925" max="8925" width="11.7109375" style="10" customWidth="1"/>
    <col min="8926" max="8926" width="0.85546875" style="10" customWidth="1"/>
    <col min="8927" max="8927" width="11.7109375" style="10" customWidth="1"/>
    <col min="8928" max="8928" width="0.85546875" style="10" customWidth="1"/>
    <col min="8929" max="8929" width="9.7109375" style="10" customWidth="1"/>
    <col min="8930" max="8930" width="2.7109375" style="10" customWidth="1"/>
    <col min="8931" max="8931" width="1.7109375" style="10" customWidth="1"/>
    <col min="8932" max="8932" width="2.28515625" style="10" customWidth="1"/>
    <col min="8933" max="8933" width="9.140625" style="10"/>
    <col min="8934" max="8934" width="0.85546875" style="10" customWidth="1"/>
    <col min="8935" max="9174" width="9.140625" style="10"/>
    <col min="9175" max="9175" width="25.7109375" style="10" customWidth="1"/>
    <col min="9176" max="9176" width="0.85546875" style="10" customWidth="1"/>
    <col min="9177" max="9177" width="11.85546875" style="10" customWidth="1"/>
    <col min="9178" max="9178" width="0.85546875" style="10" customWidth="1"/>
    <col min="9179" max="9179" width="11.7109375" style="10" customWidth="1"/>
    <col min="9180" max="9180" width="0.85546875" style="10" customWidth="1"/>
    <col min="9181" max="9181" width="11.7109375" style="10" customWidth="1"/>
    <col min="9182" max="9182" width="0.85546875" style="10" customWidth="1"/>
    <col min="9183" max="9183" width="11.7109375" style="10" customWidth="1"/>
    <col min="9184" max="9184" width="0.85546875" style="10" customWidth="1"/>
    <col min="9185" max="9185" width="9.7109375" style="10" customWidth="1"/>
    <col min="9186" max="9186" width="2.7109375" style="10" customWidth="1"/>
    <col min="9187" max="9187" width="1.7109375" style="10" customWidth="1"/>
    <col min="9188" max="9188" width="2.28515625" style="10" customWidth="1"/>
    <col min="9189" max="9189" width="9.140625" style="10"/>
    <col min="9190" max="9190" width="0.85546875" style="10" customWidth="1"/>
    <col min="9191" max="9430" width="9.140625" style="10"/>
    <col min="9431" max="9431" width="25.7109375" style="10" customWidth="1"/>
    <col min="9432" max="9432" width="0.85546875" style="10" customWidth="1"/>
    <col min="9433" max="9433" width="11.85546875" style="10" customWidth="1"/>
    <col min="9434" max="9434" width="0.85546875" style="10" customWidth="1"/>
    <col min="9435" max="9435" width="11.7109375" style="10" customWidth="1"/>
    <col min="9436" max="9436" width="0.85546875" style="10" customWidth="1"/>
    <col min="9437" max="9437" width="11.7109375" style="10" customWidth="1"/>
    <col min="9438" max="9438" width="0.85546875" style="10" customWidth="1"/>
    <col min="9439" max="9439" width="11.7109375" style="10" customWidth="1"/>
    <col min="9440" max="9440" width="0.85546875" style="10" customWidth="1"/>
    <col min="9441" max="9441" width="9.7109375" style="10" customWidth="1"/>
    <col min="9442" max="9442" width="2.7109375" style="10" customWidth="1"/>
    <col min="9443" max="9443" width="1.7109375" style="10" customWidth="1"/>
    <col min="9444" max="9444" width="2.28515625" style="10" customWidth="1"/>
    <col min="9445" max="9445" width="9.140625" style="10"/>
    <col min="9446" max="9446" width="0.85546875" style="10" customWidth="1"/>
    <col min="9447" max="9686" width="9.140625" style="10"/>
    <col min="9687" max="9687" width="25.7109375" style="10" customWidth="1"/>
    <col min="9688" max="9688" width="0.85546875" style="10" customWidth="1"/>
    <col min="9689" max="9689" width="11.85546875" style="10" customWidth="1"/>
    <col min="9690" max="9690" width="0.85546875" style="10" customWidth="1"/>
    <col min="9691" max="9691" width="11.7109375" style="10" customWidth="1"/>
    <col min="9692" max="9692" width="0.85546875" style="10" customWidth="1"/>
    <col min="9693" max="9693" width="11.7109375" style="10" customWidth="1"/>
    <col min="9694" max="9694" width="0.85546875" style="10" customWidth="1"/>
    <col min="9695" max="9695" width="11.7109375" style="10" customWidth="1"/>
    <col min="9696" max="9696" width="0.85546875" style="10" customWidth="1"/>
    <col min="9697" max="9697" width="9.7109375" style="10" customWidth="1"/>
    <col min="9698" max="9698" width="2.7109375" style="10" customWidth="1"/>
    <col min="9699" max="9699" width="1.7109375" style="10" customWidth="1"/>
    <col min="9700" max="9700" width="2.28515625" style="10" customWidth="1"/>
    <col min="9701" max="9701" width="9.140625" style="10"/>
    <col min="9702" max="9702" width="0.85546875" style="10" customWidth="1"/>
    <col min="9703" max="9942" width="9.140625" style="10"/>
    <col min="9943" max="9943" width="25.7109375" style="10" customWidth="1"/>
    <col min="9944" max="9944" width="0.85546875" style="10" customWidth="1"/>
    <col min="9945" max="9945" width="11.85546875" style="10" customWidth="1"/>
    <col min="9946" max="9946" width="0.85546875" style="10" customWidth="1"/>
    <col min="9947" max="9947" width="11.7109375" style="10" customWidth="1"/>
    <col min="9948" max="9948" width="0.85546875" style="10" customWidth="1"/>
    <col min="9949" max="9949" width="11.7109375" style="10" customWidth="1"/>
    <col min="9950" max="9950" width="0.85546875" style="10" customWidth="1"/>
    <col min="9951" max="9951" width="11.7109375" style="10" customWidth="1"/>
    <col min="9952" max="9952" width="0.85546875" style="10" customWidth="1"/>
    <col min="9953" max="9953" width="9.7109375" style="10" customWidth="1"/>
    <col min="9954" max="9954" width="2.7109375" style="10" customWidth="1"/>
    <col min="9955" max="9955" width="1.7109375" style="10" customWidth="1"/>
    <col min="9956" max="9956" width="2.28515625" style="10" customWidth="1"/>
    <col min="9957" max="9957" width="9.140625" style="10"/>
    <col min="9958" max="9958" width="0.85546875" style="10" customWidth="1"/>
    <col min="9959" max="10198" width="9.140625" style="10"/>
    <col min="10199" max="10199" width="25.7109375" style="10" customWidth="1"/>
    <col min="10200" max="10200" width="0.85546875" style="10" customWidth="1"/>
    <col min="10201" max="10201" width="11.85546875" style="10" customWidth="1"/>
    <col min="10202" max="10202" width="0.85546875" style="10" customWidth="1"/>
    <col min="10203" max="10203" width="11.7109375" style="10" customWidth="1"/>
    <col min="10204" max="10204" width="0.85546875" style="10" customWidth="1"/>
    <col min="10205" max="10205" width="11.7109375" style="10" customWidth="1"/>
    <col min="10206" max="10206" width="0.85546875" style="10" customWidth="1"/>
    <col min="10207" max="10207" width="11.7109375" style="10" customWidth="1"/>
    <col min="10208" max="10208" width="0.85546875" style="10" customWidth="1"/>
    <col min="10209" max="10209" width="9.7109375" style="10" customWidth="1"/>
    <col min="10210" max="10210" width="2.7109375" style="10" customWidth="1"/>
    <col min="10211" max="10211" width="1.7109375" style="10" customWidth="1"/>
    <col min="10212" max="10212" width="2.28515625" style="10" customWidth="1"/>
    <col min="10213" max="10213" width="9.140625" style="10"/>
    <col min="10214" max="10214" width="0.85546875" style="10" customWidth="1"/>
    <col min="10215" max="10454" width="9.140625" style="10"/>
    <col min="10455" max="10455" width="25.7109375" style="10" customWidth="1"/>
    <col min="10456" max="10456" width="0.85546875" style="10" customWidth="1"/>
    <col min="10457" max="10457" width="11.85546875" style="10" customWidth="1"/>
    <col min="10458" max="10458" width="0.85546875" style="10" customWidth="1"/>
    <col min="10459" max="10459" width="11.7109375" style="10" customWidth="1"/>
    <col min="10460" max="10460" width="0.85546875" style="10" customWidth="1"/>
    <col min="10461" max="10461" width="11.7109375" style="10" customWidth="1"/>
    <col min="10462" max="10462" width="0.85546875" style="10" customWidth="1"/>
    <col min="10463" max="10463" width="11.7109375" style="10" customWidth="1"/>
    <col min="10464" max="10464" width="0.85546875" style="10" customWidth="1"/>
    <col min="10465" max="10465" width="9.7109375" style="10" customWidth="1"/>
    <col min="10466" max="10466" width="2.7109375" style="10" customWidth="1"/>
    <col min="10467" max="10467" width="1.7109375" style="10" customWidth="1"/>
    <col min="10468" max="10468" width="2.28515625" style="10" customWidth="1"/>
    <col min="10469" max="10469" width="9.140625" style="10"/>
    <col min="10470" max="10470" width="0.85546875" style="10" customWidth="1"/>
    <col min="10471" max="10710" width="9.140625" style="10"/>
    <col min="10711" max="10711" width="25.7109375" style="10" customWidth="1"/>
    <col min="10712" max="10712" width="0.85546875" style="10" customWidth="1"/>
    <col min="10713" max="10713" width="11.85546875" style="10" customWidth="1"/>
    <col min="10714" max="10714" width="0.85546875" style="10" customWidth="1"/>
    <col min="10715" max="10715" width="11.7109375" style="10" customWidth="1"/>
    <col min="10716" max="10716" width="0.85546875" style="10" customWidth="1"/>
    <col min="10717" max="10717" width="11.7109375" style="10" customWidth="1"/>
    <col min="10718" max="10718" width="0.85546875" style="10" customWidth="1"/>
    <col min="10719" max="10719" width="11.7109375" style="10" customWidth="1"/>
    <col min="10720" max="10720" width="0.85546875" style="10" customWidth="1"/>
    <col min="10721" max="10721" width="9.7109375" style="10" customWidth="1"/>
    <col min="10722" max="10722" width="2.7109375" style="10" customWidth="1"/>
    <col min="10723" max="10723" width="1.7109375" style="10" customWidth="1"/>
    <col min="10724" max="10724" width="2.28515625" style="10" customWidth="1"/>
    <col min="10725" max="10725" width="9.140625" style="10"/>
    <col min="10726" max="10726" width="0.85546875" style="10" customWidth="1"/>
    <col min="10727" max="10966" width="9.140625" style="10"/>
    <col min="10967" max="10967" width="25.7109375" style="10" customWidth="1"/>
    <col min="10968" max="10968" width="0.85546875" style="10" customWidth="1"/>
    <col min="10969" max="10969" width="11.85546875" style="10" customWidth="1"/>
    <col min="10970" max="10970" width="0.85546875" style="10" customWidth="1"/>
    <col min="10971" max="10971" width="11.7109375" style="10" customWidth="1"/>
    <col min="10972" max="10972" width="0.85546875" style="10" customWidth="1"/>
    <col min="10973" max="10973" width="11.7109375" style="10" customWidth="1"/>
    <col min="10974" max="10974" width="0.85546875" style="10" customWidth="1"/>
    <col min="10975" max="10975" width="11.7109375" style="10" customWidth="1"/>
    <col min="10976" max="10976" width="0.85546875" style="10" customWidth="1"/>
    <col min="10977" max="10977" width="9.7109375" style="10" customWidth="1"/>
    <col min="10978" max="10978" width="2.7109375" style="10" customWidth="1"/>
    <col min="10979" max="10979" width="1.7109375" style="10" customWidth="1"/>
    <col min="10980" max="10980" width="2.28515625" style="10" customWidth="1"/>
    <col min="10981" max="10981" width="9.140625" style="10"/>
    <col min="10982" max="10982" width="0.85546875" style="10" customWidth="1"/>
    <col min="10983" max="11222" width="9.140625" style="10"/>
    <col min="11223" max="11223" width="25.7109375" style="10" customWidth="1"/>
    <col min="11224" max="11224" width="0.85546875" style="10" customWidth="1"/>
    <col min="11225" max="11225" width="11.85546875" style="10" customWidth="1"/>
    <col min="11226" max="11226" width="0.85546875" style="10" customWidth="1"/>
    <col min="11227" max="11227" width="11.7109375" style="10" customWidth="1"/>
    <col min="11228" max="11228" width="0.85546875" style="10" customWidth="1"/>
    <col min="11229" max="11229" width="11.7109375" style="10" customWidth="1"/>
    <col min="11230" max="11230" width="0.85546875" style="10" customWidth="1"/>
    <col min="11231" max="11231" width="11.7109375" style="10" customWidth="1"/>
    <col min="11232" max="11232" width="0.85546875" style="10" customWidth="1"/>
    <col min="11233" max="11233" width="9.7109375" style="10" customWidth="1"/>
    <col min="11234" max="11234" width="2.7109375" style="10" customWidth="1"/>
    <col min="11235" max="11235" width="1.7109375" style="10" customWidth="1"/>
    <col min="11236" max="11236" width="2.28515625" style="10" customWidth="1"/>
    <col min="11237" max="11237" width="9.140625" style="10"/>
    <col min="11238" max="11238" width="0.85546875" style="10" customWidth="1"/>
    <col min="11239" max="11478" width="9.140625" style="10"/>
    <col min="11479" max="11479" width="25.7109375" style="10" customWidth="1"/>
    <col min="11480" max="11480" width="0.85546875" style="10" customWidth="1"/>
    <col min="11481" max="11481" width="11.85546875" style="10" customWidth="1"/>
    <col min="11482" max="11482" width="0.85546875" style="10" customWidth="1"/>
    <col min="11483" max="11483" width="11.7109375" style="10" customWidth="1"/>
    <col min="11484" max="11484" width="0.85546875" style="10" customWidth="1"/>
    <col min="11485" max="11485" width="11.7109375" style="10" customWidth="1"/>
    <col min="11486" max="11486" width="0.85546875" style="10" customWidth="1"/>
    <col min="11487" max="11487" width="11.7109375" style="10" customWidth="1"/>
    <col min="11488" max="11488" width="0.85546875" style="10" customWidth="1"/>
    <col min="11489" max="11489" width="9.7109375" style="10" customWidth="1"/>
    <col min="11490" max="11490" width="2.7109375" style="10" customWidth="1"/>
    <col min="11491" max="11491" width="1.7109375" style="10" customWidth="1"/>
    <col min="11492" max="11492" width="2.28515625" style="10" customWidth="1"/>
    <col min="11493" max="11493" width="9.140625" style="10"/>
    <col min="11494" max="11494" width="0.85546875" style="10" customWidth="1"/>
    <col min="11495" max="11734" width="9.140625" style="10"/>
    <col min="11735" max="11735" width="25.7109375" style="10" customWidth="1"/>
    <col min="11736" max="11736" width="0.85546875" style="10" customWidth="1"/>
    <col min="11737" max="11737" width="11.85546875" style="10" customWidth="1"/>
    <col min="11738" max="11738" width="0.85546875" style="10" customWidth="1"/>
    <col min="11739" max="11739" width="11.7109375" style="10" customWidth="1"/>
    <col min="11740" max="11740" width="0.85546875" style="10" customWidth="1"/>
    <col min="11741" max="11741" width="11.7109375" style="10" customWidth="1"/>
    <col min="11742" max="11742" width="0.85546875" style="10" customWidth="1"/>
    <col min="11743" max="11743" width="11.7109375" style="10" customWidth="1"/>
    <col min="11744" max="11744" width="0.85546875" style="10" customWidth="1"/>
    <col min="11745" max="11745" width="9.7109375" style="10" customWidth="1"/>
    <col min="11746" max="11746" width="2.7109375" style="10" customWidth="1"/>
    <col min="11747" max="11747" width="1.7109375" style="10" customWidth="1"/>
    <col min="11748" max="11748" width="2.28515625" style="10" customWidth="1"/>
    <col min="11749" max="11749" width="9.140625" style="10"/>
    <col min="11750" max="11750" width="0.85546875" style="10" customWidth="1"/>
    <col min="11751" max="11990" width="9.140625" style="10"/>
    <col min="11991" max="11991" width="25.7109375" style="10" customWidth="1"/>
    <col min="11992" max="11992" width="0.85546875" style="10" customWidth="1"/>
    <col min="11993" max="11993" width="11.85546875" style="10" customWidth="1"/>
    <col min="11994" max="11994" width="0.85546875" style="10" customWidth="1"/>
    <col min="11995" max="11995" width="11.7109375" style="10" customWidth="1"/>
    <col min="11996" max="11996" width="0.85546875" style="10" customWidth="1"/>
    <col min="11997" max="11997" width="11.7109375" style="10" customWidth="1"/>
    <col min="11998" max="11998" width="0.85546875" style="10" customWidth="1"/>
    <col min="11999" max="11999" width="11.7109375" style="10" customWidth="1"/>
    <col min="12000" max="12000" width="0.85546875" style="10" customWidth="1"/>
    <col min="12001" max="12001" width="9.7109375" style="10" customWidth="1"/>
    <col min="12002" max="12002" width="2.7109375" style="10" customWidth="1"/>
    <col min="12003" max="12003" width="1.7109375" style="10" customWidth="1"/>
    <col min="12004" max="12004" width="2.28515625" style="10" customWidth="1"/>
    <col min="12005" max="12005" width="9.140625" style="10"/>
    <col min="12006" max="12006" width="0.85546875" style="10" customWidth="1"/>
    <col min="12007" max="12246" width="9.140625" style="10"/>
    <col min="12247" max="12247" width="25.7109375" style="10" customWidth="1"/>
    <col min="12248" max="12248" width="0.85546875" style="10" customWidth="1"/>
    <col min="12249" max="12249" width="11.85546875" style="10" customWidth="1"/>
    <col min="12250" max="12250" width="0.85546875" style="10" customWidth="1"/>
    <col min="12251" max="12251" width="11.7109375" style="10" customWidth="1"/>
    <col min="12252" max="12252" width="0.85546875" style="10" customWidth="1"/>
    <col min="12253" max="12253" width="11.7109375" style="10" customWidth="1"/>
    <col min="12254" max="12254" width="0.85546875" style="10" customWidth="1"/>
    <col min="12255" max="12255" width="11.7109375" style="10" customWidth="1"/>
    <col min="12256" max="12256" width="0.85546875" style="10" customWidth="1"/>
    <col min="12257" max="12257" width="9.7109375" style="10" customWidth="1"/>
    <col min="12258" max="12258" width="2.7109375" style="10" customWidth="1"/>
    <col min="12259" max="12259" width="1.7109375" style="10" customWidth="1"/>
    <col min="12260" max="12260" width="2.28515625" style="10" customWidth="1"/>
    <col min="12261" max="12261" width="9.140625" style="10"/>
    <col min="12262" max="12262" width="0.85546875" style="10" customWidth="1"/>
    <col min="12263" max="12502" width="9.140625" style="10"/>
    <col min="12503" max="12503" width="25.7109375" style="10" customWidth="1"/>
    <col min="12504" max="12504" width="0.85546875" style="10" customWidth="1"/>
    <col min="12505" max="12505" width="11.85546875" style="10" customWidth="1"/>
    <col min="12506" max="12506" width="0.85546875" style="10" customWidth="1"/>
    <col min="12507" max="12507" width="11.7109375" style="10" customWidth="1"/>
    <col min="12508" max="12508" width="0.85546875" style="10" customWidth="1"/>
    <col min="12509" max="12509" width="11.7109375" style="10" customWidth="1"/>
    <col min="12510" max="12510" width="0.85546875" style="10" customWidth="1"/>
    <col min="12511" max="12511" width="11.7109375" style="10" customWidth="1"/>
    <col min="12512" max="12512" width="0.85546875" style="10" customWidth="1"/>
    <col min="12513" max="12513" width="9.7109375" style="10" customWidth="1"/>
    <col min="12514" max="12514" width="2.7109375" style="10" customWidth="1"/>
    <col min="12515" max="12515" width="1.7109375" style="10" customWidth="1"/>
    <col min="12516" max="12516" width="2.28515625" style="10" customWidth="1"/>
    <col min="12517" max="12517" width="9.140625" style="10"/>
    <col min="12518" max="12518" width="0.85546875" style="10" customWidth="1"/>
    <col min="12519" max="12758" width="9.140625" style="10"/>
    <col min="12759" max="12759" width="25.7109375" style="10" customWidth="1"/>
    <col min="12760" max="12760" width="0.85546875" style="10" customWidth="1"/>
    <col min="12761" max="12761" width="11.85546875" style="10" customWidth="1"/>
    <col min="12762" max="12762" width="0.85546875" style="10" customWidth="1"/>
    <col min="12763" max="12763" width="11.7109375" style="10" customWidth="1"/>
    <col min="12764" max="12764" width="0.85546875" style="10" customWidth="1"/>
    <col min="12765" max="12765" width="11.7109375" style="10" customWidth="1"/>
    <col min="12766" max="12766" width="0.85546875" style="10" customWidth="1"/>
    <col min="12767" max="12767" width="11.7109375" style="10" customWidth="1"/>
    <col min="12768" max="12768" width="0.85546875" style="10" customWidth="1"/>
    <col min="12769" max="12769" width="9.7109375" style="10" customWidth="1"/>
    <col min="12770" max="12770" width="2.7109375" style="10" customWidth="1"/>
    <col min="12771" max="12771" width="1.7109375" style="10" customWidth="1"/>
    <col min="12772" max="12772" width="2.28515625" style="10" customWidth="1"/>
    <col min="12773" max="12773" width="9.140625" style="10"/>
    <col min="12774" max="12774" width="0.85546875" style="10" customWidth="1"/>
    <col min="12775" max="13014" width="9.140625" style="10"/>
    <col min="13015" max="13015" width="25.7109375" style="10" customWidth="1"/>
    <col min="13016" max="13016" width="0.85546875" style="10" customWidth="1"/>
    <col min="13017" max="13017" width="11.85546875" style="10" customWidth="1"/>
    <col min="13018" max="13018" width="0.85546875" style="10" customWidth="1"/>
    <col min="13019" max="13019" width="11.7109375" style="10" customWidth="1"/>
    <col min="13020" max="13020" width="0.85546875" style="10" customWidth="1"/>
    <col min="13021" max="13021" width="11.7109375" style="10" customWidth="1"/>
    <col min="13022" max="13022" width="0.85546875" style="10" customWidth="1"/>
    <col min="13023" max="13023" width="11.7109375" style="10" customWidth="1"/>
    <col min="13024" max="13024" width="0.85546875" style="10" customWidth="1"/>
    <col min="13025" max="13025" width="9.7109375" style="10" customWidth="1"/>
    <col min="13026" max="13026" width="2.7109375" style="10" customWidth="1"/>
    <col min="13027" max="13027" width="1.7109375" style="10" customWidth="1"/>
    <col min="13028" max="13028" width="2.28515625" style="10" customWidth="1"/>
    <col min="13029" max="13029" width="9.140625" style="10"/>
    <col min="13030" max="13030" width="0.85546875" style="10" customWidth="1"/>
    <col min="13031" max="13270" width="9.140625" style="10"/>
    <col min="13271" max="13271" width="25.7109375" style="10" customWidth="1"/>
    <col min="13272" max="13272" width="0.85546875" style="10" customWidth="1"/>
    <col min="13273" max="13273" width="11.85546875" style="10" customWidth="1"/>
    <col min="13274" max="13274" width="0.85546875" style="10" customWidth="1"/>
    <col min="13275" max="13275" width="11.7109375" style="10" customWidth="1"/>
    <col min="13276" max="13276" width="0.85546875" style="10" customWidth="1"/>
    <col min="13277" max="13277" width="11.7109375" style="10" customWidth="1"/>
    <col min="13278" max="13278" width="0.85546875" style="10" customWidth="1"/>
    <col min="13279" max="13279" width="11.7109375" style="10" customWidth="1"/>
    <col min="13280" max="13280" width="0.85546875" style="10" customWidth="1"/>
    <col min="13281" max="13281" width="9.7109375" style="10" customWidth="1"/>
    <col min="13282" max="13282" width="2.7109375" style="10" customWidth="1"/>
    <col min="13283" max="13283" width="1.7109375" style="10" customWidth="1"/>
    <col min="13284" max="13284" width="2.28515625" style="10" customWidth="1"/>
    <col min="13285" max="13285" width="9.140625" style="10"/>
    <col min="13286" max="13286" width="0.85546875" style="10" customWidth="1"/>
    <col min="13287" max="13526" width="9.140625" style="10"/>
    <col min="13527" max="13527" width="25.7109375" style="10" customWidth="1"/>
    <col min="13528" max="13528" width="0.85546875" style="10" customWidth="1"/>
    <col min="13529" max="13529" width="11.85546875" style="10" customWidth="1"/>
    <col min="13530" max="13530" width="0.85546875" style="10" customWidth="1"/>
    <col min="13531" max="13531" width="11.7109375" style="10" customWidth="1"/>
    <col min="13532" max="13532" width="0.85546875" style="10" customWidth="1"/>
    <col min="13533" max="13533" width="11.7109375" style="10" customWidth="1"/>
    <col min="13534" max="13534" width="0.85546875" style="10" customWidth="1"/>
    <col min="13535" max="13535" width="11.7109375" style="10" customWidth="1"/>
    <col min="13536" max="13536" width="0.85546875" style="10" customWidth="1"/>
    <col min="13537" max="13537" width="9.7109375" style="10" customWidth="1"/>
    <col min="13538" max="13538" width="2.7109375" style="10" customWidth="1"/>
    <col min="13539" max="13539" width="1.7109375" style="10" customWidth="1"/>
    <col min="13540" max="13540" width="2.28515625" style="10" customWidth="1"/>
    <col min="13541" max="13541" width="9.140625" style="10"/>
    <col min="13542" max="13542" width="0.85546875" style="10" customWidth="1"/>
    <col min="13543" max="13782" width="9.140625" style="10"/>
    <col min="13783" max="13783" width="25.7109375" style="10" customWidth="1"/>
    <col min="13784" max="13784" width="0.85546875" style="10" customWidth="1"/>
    <col min="13785" max="13785" width="11.85546875" style="10" customWidth="1"/>
    <col min="13786" max="13786" width="0.85546875" style="10" customWidth="1"/>
    <col min="13787" max="13787" width="11.7109375" style="10" customWidth="1"/>
    <col min="13788" max="13788" width="0.85546875" style="10" customWidth="1"/>
    <col min="13789" max="13789" width="11.7109375" style="10" customWidth="1"/>
    <col min="13790" max="13790" width="0.85546875" style="10" customWidth="1"/>
    <col min="13791" max="13791" width="11.7109375" style="10" customWidth="1"/>
    <col min="13792" max="13792" width="0.85546875" style="10" customWidth="1"/>
    <col min="13793" max="13793" width="9.7109375" style="10" customWidth="1"/>
    <col min="13794" max="13794" width="2.7109375" style="10" customWidth="1"/>
    <col min="13795" max="13795" width="1.7109375" style="10" customWidth="1"/>
    <col min="13796" max="13796" width="2.28515625" style="10" customWidth="1"/>
    <col min="13797" max="13797" width="9.140625" style="10"/>
    <col min="13798" max="13798" width="0.85546875" style="10" customWidth="1"/>
    <col min="13799" max="14038" width="9.140625" style="10"/>
    <col min="14039" max="14039" width="25.7109375" style="10" customWidth="1"/>
    <col min="14040" max="14040" width="0.85546875" style="10" customWidth="1"/>
    <col min="14041" max="14041" width="11.85546875" style="10" customWidth="1"/>
    <col min="14042" max="14042" width="0.85546875" style="10" customWidth="1"/>
    <col min="14043" max="14043" width="11.7109375" style="10" customWidth="1"/>
    <col min="14044" max="14044" width="0.85546875" style="10" customWidth="1"/>
    <col min="14045" max="14045" width="11.7109375" style="10" customWidth="1"/>
    <col min="14046" max="14046" width="0.85546875" style="10" customWidth="1"/>
    <col min="14047" max="14047" width="11.7109375" style="10" customWidth="1"/>
    <col min="14048" max="14048" width="0.85546875" style="10" customWidth="1"/>
    <col min="14049" max="14049" width="9.7109375" style="10" customWidth="1"/>
    <col min="14050" max="14050" width="2.7109375" style="10" customWidth="1"/>
    <col min="14051" max="14051" width="1.7109375" style="10" customWidth="1"/>
    <col min="14052" max="14052" width="2.28515625" style="10" customWidth="1"/>
    <col min="14053" max="14053" width="9.140625" style="10"/>
    <col min="14054" max="14054" width="0.85546875" style="10" customWidth="1"/>
    <col min="14055" max="14294" width="9.140625" style="10"/>
    <col min="14295" max="14295" width="25.7109375" style="10" customWidth="1"/>
    <col min="14296" max="14296" width="0.85546875" style="10" customWidth="1"/>
    <col min="14297" max="14297" width="11.85546875" style="10" customWidth="1"/>
    <col min="14298" max="14298" width="0.85546875" style="10" customWidth="1"/>
    <col min="14299" max="14299" width="11.7109375" style="10" customWidth="1"/>
    <col min="14300" max="14300" width="0.85546875" style="10" customWidth="1"/>
    <col min="14301" max="14301" width="11.7109375" style="10" customWidth="1"/>
    <col min="14302" max="14302" width="0.85546875" style="10" customWidth="1"/>
    <col min="14303" max="14303" width="11.7109375" style="10" customWidth="1"/>
    <col min="14304" max="14304" width="0.85546875" style="10" customWidth="1"/>
    <col min="14305" max="14305" width="9.7109375" style="10" customWidth="1"/>
    <col min="14306" max="14306" width="2.7109375" style="10" customWidth="1"/>
    <col min="14307" max="14307" width="1.7109375" style="10" customWidth="1"/>
    <col min="14308" max="14308" width="2.28515625" style="10" customWidth="1"/>
    <col min="14309" max="14309" width="9.140625" style="10"/>
    <col min="14310" max="14310" width="0.85546875" style="10" customWidth="1"/>
    <col min="14311" max="14550" width="9.140625" style="10"/>
    <col min="14551" max="14551" width="25.7109375" style="10" customWidth="1"/>
    <col min="14552" max="14552" width="0.85546875" style="10" customWidth="1"/>
    <col min="14553" max="14553" width="11.85546875" style="10" customWidth="1"/>
    <col min="14554" max="14554" width="0.85546875" style="10" customWidth="1"/>
    <col min="14555" max="14555" width="11.7109375" style="10" customWidth="1"/>
    <col min="14556" max="14556" width="0.85546875" style="10" customWidth="1"/>
    <col min="14557" max="14557" width="11.7109375" style="10" customWidth="1"/>
    <col min="14558" max="14558" width="0.85546875" style="10" customWidth="1"/>
    <col min="14559" max="14559" width="11.7109375" style="10" customWidth="1"/>
    <col min="14560" max="14560" width="0.85546875" style="10" customWidth="1"/>
    <col min="14561" max="14561" width="9.7109375" style="10" customWidth="1"/>
    <col min="14562" max="14562" width="2.7109375" style="10" customWidth="1"/>
    <col min="14563" max="14563" width="1.7109375" style="10" customWidth="1"/>
    <col min="14564" max="14564" width="2.28515625" style="10" customWidth="1"/>
    <col min="14565" max="14565" width="9.140625" style="10"/>
    <col min="14566" max="14566" width="0.85546875" style="10" customWidth="1"/>
    <col min="14567" max="14806" width="9.140625" style="10"/>
    <col min="14807" max="14807" width="25.7109375" style="10" customWidth="1"/>
    <col min="14808" max="14808" width="0.85546875" style="10" customWidth="1"/>
    <col min="14809" max="14809" width="11.85546875" style="10" customWidth="1"/>
    <col min="14810" max="14810" width="0.85546875" style="10" customWidth="1"/>
    <col min="14811" max="14811" width="11.7109375" style="10" customWidth="1"/>
    <col min="14812" max="14812" width="0.85546875" style="10" customWidth="1"/>
    <col min="14813" max="14813" width="11.7109375" style="10" customWidth="1"/>
    <col min="14814" max="14814" width="0.85546875" style="10" customWidth="1"/>
    <col min="14815" max="14815" width="11.7109375" style="10" customWidth="1"/>
    <col min="14816" max="14816" width="0.85546875" style="10" customWidth="1"/>
    <col min="14817" max="14817" width="9.7109375" style="10" customWidth="1"/>
    <col min="14818" max="14818" width="2.7109375" style="10" customWidth="1"/>
    <col min="14819" max="14819" width="1.7109375" style="10" customWidth="1"/>
    <col min="14820" max="14820" width="2.28515625" style="10" customWidth="1"/>
    <col min="14821" max="14821" width="9.140625" style="10"/>
    <col min="14822" max="14822" width="0.85546875" style="10" customWidth="1"/>
    <col min="14823" max="15062" width="9.140625" style="10"/>
    <col min="15063" max="15063" width="25.7109375" style="10" customWidth="1"/>
    <col min="15064" max="15064" width="0.85546875" style="10" customWidth="1"/>
    <col min="15065" max="15065" width="11.85546875" style="10" customWidth="1"/>
    <col min="15066" max="15066" width="0.85546875" style="10" customWidth="1"/>
    <col min="15067" max="15067" width="11.7109375" style="10" customWidth="1"/>
    <col min="15068" max="15068" width="0.85546875" style="10" customWidth="1"/>
    <col min="15069" max="15069" width="11.7109375" style="10" customWidth="1"/>
    <col min="15070" max="15070" width="0.85546875" style="10" customWidth="1"/>
    <col min="15071" max="15071" width="11.7109375" style="10" customWidth="1"/>
    <col min="15072" max="15072" width="0.85546875" style="10" customWidth="1"/>
    <col min="15073" max="15073" width="9.7109375" style="10" customWidth="1"/>
    <col min="15074" max="15074" width="2.7109375" style="10" customWidth="1"/>
    <col min="15075" max="15075" width="1.7109375" style="10" customWidth="1"/>
    <col min="15076" max="15076" width="2.28515625" style="10" customWidth="1"/>
    <col min="15077" max="15077" width="9.140625" style="10"/>
    <col min="15078" max="15078" width="0.85546875" style="10" customWidth="1"/>
    <col min="15079" max="15318" width="9.140625" style="10"/>
    <col min="15319" max="15319" width="25.7109375" style="10" customWidth="1"/>
    <col min="15320" max="15320" width="0.85546875" style="10" customWidth="1"/>
    <col min="15321" max="15321" width="11.85546875" style="10" customWidth="1"/>
    <col min="15322" max="15322" width="0.85546875" style="10" customWidth="1"/>
    <col min="15323" max="15323" width="11.7109375" style="10" customWidth="1"/>
    <col min="15324" max="15324" width="0.85546875" style="10" customWidth="1"/>
    <col min="15325" max="15325" width="11.7109375" style="10" customWidth="1"/>
    <col min="15326" max="15326" width="0.85546875" style="10" customWidth="1"/>
    <col min="15327" max="15327" width="11.7109375" style="10" customWidth="1"/>
    <col min="15328" max="15328" width="0.85546875" style="10" customWidth="1"/>
    <col min="15329" max="15329" width="9.7109375" style="10" customWidth="1"/>
    <col min="15330" max="15330" width="2.7109375" style="10" customWidth="1"/>
    <col min="15331" max="15331" width="1.7109375" style="10" customWidth="1"/>
    <col min="15332" max="15332" width="2.28515625" style="10" customWidth="1"/>
    <col min="15333" max="15333" width="9.140625" style="10"/>
    <col min="15334" max="15334" width="0.85546875" style="10" customWidth="1"/>
    <col min="15335" max="15574" width="9.140625" style="10"/>
    <col min="15575" max="15575" width="25.7109375" style="10" customWidth="1"/>
    <col min="15576" max="15576" width="0.85546875" style="10" customWidth="1"/>
    <col min="15577" max="15577" width="11.85546875" style="10" customWidth="1"/>
    <col min="15578" max="15578" width="0.85546875" style="10" customWidth="1"/>
    <col min="15579" max="15579" width="11.7109375" style="10" customWidth="1"/>
    <col min="15580" max="15580" width="0.85546875" style="10" customWidth="1"/>
    <col min="15581" max="15581" width="11.7109375" style="10" customWidth="1"/>
    <col min="15582" max="15582" width="0.85546875" style="10" customWidth="1"/>
    <col min="15583" max="15583" width="11.7109375" style="10" customWidth="1"/>
    <col min="15584" max="15584" width="0.85546875" style="10" customWidth="1"/>
    <col min="15585" max="15585" width="9.7109375" style="10" customWidth="1"/>
    <col min="15586" max="15586" width="2.7109375" style="10" customWidth="1"/>
    <col min="15587" max="15587" width="1.7109375" style="10" customWidth="1"/>
    <col min="15588" max="15588" width="2.28515625" style="10" customWidth="1"/>
    <col min="15589" max="15589" width="9.140625" style="10"/>
    <col min="15590" max="15590" width="0.85546875" style="10" customWidth="1"/>
    <col min="15591" max="15830" width="9.140625" style="10"/>
    <col min="15831" max="15831" width="25.7109375" style="10" customWidth="1"/>
    <col min="15832" max="15832" width="0.85546875" style="10" customWidth="1"/>
    <col min="15833" max="15833" width="11.85546875" style="10" customWidth="1"/>
    <col min="15834" max="15834" width="0.85546875" style="10" customWidth="1"/>
    <col min="15835" max="15835" width="11.7109375" style="10" customWidth="1"/>
    <col min="15836" max="15836" width="0.85546875" style="10" customWidth="1"/>
    <col min="15837" max="15837" width="11.7109375" style="10" customWidth="1"/>
    <col min="15838" max="15838" width="0.85546875" style="10" customWidth="1"/>
    <col min="15839" max="15839" width="11.7109375" style="10" customWidth="1"/>
    <col min="15840" max="15840" width="0.85546875" style="10" customWidth="1"/>
    <col min="15841" max="15841" width="9.7109375" style="10" customWidth="1"/>
    <col min="15842" max="15842" width="2.7109375" style="10" customWidth="1"/>
    <col min="15843" max="15843" width="1.7109375" style="10" customWidth="1"/>
    <col min="15844" max="15844" width="2.28515625" style="10" customWidth="1"/>
    <col min="15845" max="15845" width="9.140625" style="10"/>
    <col min="15846" max="15846" width="0.85546875" style="10" customWidth="1"/>
    <col min="15847" max="16086" width="9.140625" style="10"/>
    <col min="16087" max="16087" width="25.7109375" style="10" customWidth="1"/>
    <col min="16088" max="16088" width="0.85546875" style="10" customWidth="1"/>
    <col min="16089" max="16089" width="11.85546875" style="10" customWidth="1"/>
    <col min="16090" max="16090" width="0.85546875" style="10" customWidth="1"/>
    <col min="16091" max="16091" width="11.7109375" style="10" customWidth="1"/>
    <col min="16092" max="16092" width="0.85546875" style="10" customWidth="1"/>
    <col min="16093" max="16093" width="11.7109375" style="10" customWidth="1"/>
    <col min="16094" max="16094" width="0.85546875" style="10" customWidth="1"/>
    <col min="16095" max="16095" width="11.7109375" style="10" customWidth="1"/>
    <col min="16096" max="16096" width="0.85546875" style="10" customWidth="1"/>
    <col min="16097" max="16097" width="9.7109375" style="10" customWidth="1"/>
    <col min="16098" max="16098" width="2.7109375" style="10" customWidth="1"/>
    <col min="16099" max="16099" width="1.7109375" style="10" customWidth="1"/>
    <col min="16100" max="16100" width="2.28515625" style="10" customWidth="1"/>
    <col min="16101" max="16101" width="9.140625" style="10"/>
    <col min="16102" max="16102" width="0.85546875" style="10" customWidth="1"/>
    <col min="16103" max="16384" width="9.140625" style="10"/>
  </cols>
  <sheetData>
    <row r="1" spans="1:8" s="16" customFormat="1" ht="15" customHeight="1" x14ac:dyDescent="0.2">
      <c r="A1" s="37" t="s">
        <v>83</v>
      </c>
      <c r="B1" s="37"/>
      <c r="C1" s="38"/>
      <c r="D1" s="38"/>
      <c r="E1" s="38"/>
      <c r="F1" s="38"/>
      <c r="G1" s="38"/>
      <c r="H1" s="38"/>
    </row>
    <row r="2" spans="1:8" s="16" customFormat="1" ht="15" customHeight="1" x14ac:dyDescent="0.2">
      <c r="A2" s="28"/>
      <c r="B2" s="28"/>
      <c r="H2" s="27"/>
    </row>
    <row r="3" spans="1:8" s="11" customFormat="1" ht="39.950000000000003" customHeight="1" x14ac:dyDescent="0.25">
      <c r="A3" s="23"/>
      <c r="B3" s="23"/>
      <c r="C3" s="24" t="s">
        <v>45</v>
      </c>
      <c r="D3" s="24" t="s">
        <v>46</v>
      </c>
      <c r="E3" s="24" t="s">
        <v>47</v>
      </c>
      <c r="F3" s="24" t="s">
        <v>86</v>
      </c>
      <c r="G3" s="24"/>
      <c r="H3" s="24" t="s">
        <v>85</v>
      </c>
    </row>
    <row r="4" spans="1:8" s="17" customFormat="1" ht="15" customHeight="1" x14ac:dyDescent="0.2">
      <c r="B4" s="36" t="s">
        <v>90</v>
      </c>
      <c r="C4" s="19"/>
      <c r="D4" s="19"/>
      <c r="E4" s="19"/>
      <c r="F4" s="19"/>
      <c r="G4" s="19"/>
      <c r="H4" s="19"/>
    </row>
    <row r="5" spans="1:8" s="17" customFormat="1" ht="15" customHeight="1" x14ac:dyDescent="0.2">
      <c r="A5" s="18" t="s">
        <v>75</v>
      </c>
      <c r="C5" s="19"/>
      <c r="D5" s="19"/>
      <c r="E5" s="19"/>
      <c r="F5" s="19"/>
      <c r="G5" s="19"/>
      <c r="H5" s="19"/>
    </row>
    <row r="6" spans="1:8" s="17" customFormat="1" ht="15" customHeight="1" x14ac:dyDescent="0.2">
      <c r="A6" s="11" t="s">
        <v>89</v>
      </c>
      <c r="B6" s="11" t="s">
        <v>80</v>
      </c>
      <c r="C6" s="20">
        <v>127366</v>
      </c>
      <c r="D6" s="20">
        <v>14208</v>
      </c>
      <c r="E6" s="20">
        <v>133153</v>
      </c>
      <c r="F6" s="20">
        <v>185828</v>
      </c>
      <c r="G6" s="20"/>
      <c r="H6" s="20">
        <v>460555</v>
      </c>
    </row>
    <row r="7" spans="1:8" s="17" customFormat="1" ht="15" customHeight="1" x14ac:dyDescent="0.2">
      <c r="A7" s="11" t="s">
        <v>78</v>
      </c>
      <c r="B7" s="11" t="s">
        <v>80</v>
      </c>
      <c r="C7" s="30">
        <v>41353</v>
      </c>
      <c r="D7" s="20">
        <v>5599</v>
      </c>
      <c r="E7" s="20">
        <v>18049</v>
      </c>
      <c r="F7" s="20">
        <v>55305</v>
      </c>
      <c r="G7" s="20"/>
      <c r="H7" s="20">
        <v>120307</v>
      </c>
    </row>
    <row r="8" spans="1:8" s="17" customFormat="1" ht="15" customHeight="1" x14ac:dyDescent="0.2">
      <c r="A8" s="11" t="s">
        <v>77</v>
      </c>
      <c r="B8" s="11" t="s">
        <v>80</v>
      </c>
      <c r="C8" s="30">
        <v>30362</v>
      </c>
      <c r="D8" s="20">
        <v>2039</v>
      </c>
      <c r="E8" s="20">
        <v>6807</v>
      </c>
      <c r="F8" s="20">
        <v>29849</v>
      </c>
      <c r="G8" s="20"/>
      <c r="H8" s="20">
        <v>69058</v>
      </c>
    </row>
    <row r="9" spans="1:8" s="17" customFormat="1" ht="15" customHeight="1" x14ac:dyDescent="0.2">
      <c r="A9" s="11" t="s">
        <v>82</v>
      </c>
      <c r="B9" s="11" t="s">
        <v>91</v>
      </c>
      <c r="C9" s="33">
        <v>210545</v>
      </c>
      <c r="D9" s="33">
        <v>99860</v>
      </c>
      <c r="E9" s="33">
        <v>336866</v>
      </c>
      <c r="F9" s="33">
        <v>652365</v>
      </c>
      <c r="G9" s="33"/>
      <c r="H9" s="34">
        <v>1299636</v>
      </c>
    </row>
    <row r="10" spans="1:8" s="17" customFormat="1" ht="15" customHeight="1" x14ac:dyDescent="0.2">
      <c r="A10" s="21"/>
      <c r="B10" s="21"/>
      <c r="C10" s="22"/>
      <c r="D10" s="22"/>
      <c r="E10" s="22"/>
      <c r="F10" s="22"/>
      <c r="G10" s="22"/>
      <c r="H10" s="29"/>
    </row>
    <row r="11" spans="1:8" s="17" customFormat="1" ht="15" customHeight="1" x14ac:dyDescent="0.2">
      <c r="A11" s="42" t="s">
        <v>87</v>
      </c>
      <c r="B11" s="43"/>
      <c r="C11" s="43"/>
      <c r="D11" s="43"/>
      <c r="E11" s="43"/>
      <c r="F11" s="43"/>
      <c r="G11" s="43"/>
      <c r="H11" s="43"/>
    </row>
    <row r="12" spans="1:8" s="17" customFormat="1" ht="15" customHeight="1" x14ac:dyDescent="0.2">
      <c r="A12" s="11" t="s">
        <v>65</v>
      </c>
      <c r="B12" s="11" t="s">
        <v>88</v>
      </c>
      <c r="C12" s="31">
        <v>0.52371411464650997</v>
      </c>
      <c r="D12" s="32">
        <v>0.17500117334624618</v>
      </c>
      <c r="E12" s="31">
        <v>0.28261450820402223</v>
      </c>
      <c r="F12" s="31">
        <v>0.43370943079814461</v>
      </c>
      <c r="G12" s="31"/>
      <c r="H12" s="25">
        <v>0.29199999999999998</v>
      </c>
    </row>
    <row r="13" spans="1:8" s="17" customFormat="1" ht="15" customHeight="1" x14ac:dyDescent="0.2">
      <c r="A13" s="11" t="s">
        <v>78</v>
      </c>
      <c r="B13" s="11" t="s">
        <v>88</v>
      </c>
      <c r="C13" s="31">
        <v>0.68488604595850011</v>
      </c>
      <c r="D13" s="32">
        <v>0.17654724884903977</v>
      </c>
      <c r="E13" s="31">
        <v>0.3680072036836039</v>
      </c>
      <c r="F13" s="31">
        <v>0.45848966439542077</v>
      </c>
      <c r="G13" s="31"/>
      <c r="H13" s="25">
        <v>0.40300000000000002</v>
      </c>
    </row>
    <row r="14" spans="1:8" s="17" customFormat="1" ht="15" customHeight="1" x14ac:dyDescent="0.2">
      <c r="A14" s="11" t="s">
        <v>77</v>
      </c>
      <c r="B14" s="11" t="s">
        <v>88</v>
      </c>
      <c r="C14" s="31">
        <v>0.8174687779547779</v>
      </c>
      <c r="D14" s="32">
        <v>0.3199533967911331</v>
      </c>
      <c r="E14" s="31">
        <v>0.65575406996520091</v>
      </c>
      <c r="F14" s="31">
        <v>0.7185607797564596</v>
      </c>
      <c r="G14" s="31"/>
      <c r="H14" s="25">
        <v>0.626</v>
      </c>
    </row>
    <row r="15" spans="1:8" s="17" customFormat="1" ht="15" customHeight="1" x14ac:dyDescent="0.2">
      <c r="A15" s="11" t="s">
        <v>82</v>
      </c>
      <c r="B15" s="11" t="s">
        <v>88</v>
      </c>
      <c r="C15" s="35">
        <v>0.21021634329953218</v>
      </c>
      <c r="D15" s="35">
        <v>9.3230522731824556E-2</v>
      </c>
      <c r="E15" s="25">
        <v>0.185</v>
      </c>
      <c r="F15" s="25">
        <v>9.1999999999999998E-2</v>
      </c>
      <c r="G15" s="35"/>
      <c r="H15" s="35">
        <v>6.4000000000000001E-2</v>
      </c>
    </row>
    <row r="16" spans="1:8" s="17" customFormat="1" ht="15" customHeight="1" x14ac:dyDescent="0.2">
      <c r="A16" s="21"/>
      <c r="B16" s="21"/>
      <c r="C16" s="26"/>
      <c r="D16" s="26"/>
      <c r="E16" s="26"/>
      <c r="F16" s="26"/>
      <c r="G16" s="26"/>
      <c r="H16" s="26"/>
    </row>
    <row r="17" spans="1:8" s="17" customFormat="1" ht="15" customHeight="1" x14ac:dyDescent="0.2">
      <c r="A17" s="39" t="s">
        <v>81</v>
      </c>
      <c r="B17" s="39"/>
      <c r="C17" s="40"/>
      <c r="D17" s="40"/>
      <c r="E17" s="40"/>
      <c r="F17" s="40"/>
      <c r="G17" s="40"/>
      <c r="H17" s="40"/>
    </row>
    <row r="18" spans="1:8" s="17" customFormat="1" ht="15" customHeight="1" x14ac:dyDescent="0.2">
      <c r="A18" s="41" t="s">
        <v>84</v>
      </c>
      <c r="B18" s="41"/>
      <c r="C18" s="38"/>
      <c r="D18" s="38"/>
      <c r="E18" s="38"/>
      <c r="F18" s="38"/>
      <c r="G18" s="38"/>
      <c r="H18" s="38"/>
    </row>
  </sheetData>
  <mergeCells count="4">
    <mergeCell ref="A1:H1"/>
    <mergeCell ref="A17:H17"/>
    <mergeCell ref="A18:H18"/>
    <mergeCell ref="A11:H11"/>
  </mergeCells>
  <pageMargins left="0.59055118110236227" right="0.59055118110236227" top="0.59055118110236227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Source IFATS</vt:lpstr>
      <vt:lpstr>Source Bus Surveys</vt:lpstr>
      <vt:lpstr>Top 50</vt:lpstr>
      <vt:lpstr>Table 5.1</vt:lpstr>
      <vt:lpstr>P-BII2014TBL4.1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Mary Duggan</cp:lastModifiedBy>
  <cp:lastPrinted>2013-10-16T14:25:55Z</cp:lastPrinted>
  <dcterms:created xsi:type="dcterms:W3CDTF">2013-09-12T08:58:58Z</dcterms:created>
  <dcterms:modified xsi:type="dcterms:W3CDTF">2016-12-12T15:00:24Z</dcterms:modified>
</cp:coreProperties>
</file>