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80" yWindow="210" windowWidth="15480" windowHeight="11580" firstSheet="6" activeTab="6"/>
  </bookViews>
  <sheets>
    <sheet name="Bus Demog 1" sheetId="3" state="hidden" r:id="rId1"/>
    <sheet name="Bus Demog 2" sheetId="22" state="hidden" r:id="rId2"/>
    <sheet name="Bus Surveys" sheetId="5" state="hidden" r:id="rId3"/>
    <sheet name="Source Trader Foreign" sheetId="24" state="hidden" r:id="rId4"/>
    <sheet name="Table 3.1" sheetId="25" state="hidden" r:id="rId5"/>
    <sheet name="Table 3.2" sheetId="2" state="hidden" r:id="rId6"/>
    <sheet name="P-BII2014TBL3.2" sheetId="26" r:id="rId7"/>
    <sheet name="Table 3.3" sheetId="4" state="hidden" r:id="rId8"/>
    <sheet name="Figure 3.15 and 3.16 OLD " sheetId="20" state="hidden" r:id="rId9"/>
  </sheets>
  <calcPr calcId="145621"/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E51" i="24"/>
  <c r="F51" i="24"/>
  <c r="G51" i="24"/>
  <c r="H51" i="24"/>
  <c r="I51" i="24"/>
  <c r="J51" i="24"/>
  <c r="E52" i="24"/>
  <c r="F52" i="24"/>
  <c r="G52" i="24"/>
  <c r="H52" i="24"/>
  <c r="I52" i="24"/>
  <c r="J52" i="24"/>
  <c r="E53" i="24"/>
  <c r="F53" i="24"/>
  <c r="G53" i="24"/>
  <c r="H53" i="24"/>
  <c r="I53" i="24"/>
  <c r="J53" i="24"/>
  <c r="D53" i="24"/>
  <c r="D52" i="24"/>
  <c r="D51" i="24"/>
  <c r="D50" i="24"/>
  <c r="D55" i="24" s="1"/>
  <c r="I55" i="24" l="1"/>
  <c r="G55" i="24"/>
  <c r="E55" i="24"/>
  <c r="J55" i="24"/>
  <c r="H55" i="24"/>
  <c r="F55" i="24"/>
  <c r="AC16" i="20"/>
  <c r="AC15" i="20"/>
  <c r="AC14" i="20"/>
  <c r="AC13" i="20"/>
  <c r="AC12" i="20"/>
  <c r="AC11" i="20"/>
  <c r="W11" i="20" l="1"/>
  <c r="X11" i="20"/>
  <c r="Y11" i="20"/>
  <c r="Z11" i="20"/>
  <c r="AA11" i="20"/>
  <c r="W12" i="20"/>
  <c r="X12" i="20"/>
  <c r="Y12" i="20"/>
  <c r="Z12" i="20"/>
  <c r="AA12" i="20"/>
  <c r="W13" i="20"/>
  <c r="X13" i="20"/>
  <c r="Y13" i="20"/>
  <c r="Z13" i="20"/>
  <c r="AA13" i="20"/>
  <c r="W14" i="20"/>
  <c r="X14" i="20"/>
  <c r="Y14" i="20"/>
  <c r="Z14" i="20"/>
  <c r="AA14" i="20"/>
  <c r="W15" i="20"/>
  <c r="X15" i="20"/>
  <c r="Y15" i="20"/>
  <c r="Z15" i="20"/>
  <c r="AA15" i="20"/>
  <c r="W16" i="20"/>
  <c r="X16" i="20"/>
  <c r="Y16" i="20"/>
  <c r="Z16" i="20"/>
  <c r="AA16" i="20"/>
  <c r="V16" i="20"/>
  <c r="V15" i="20"/>
  <c r="V14" i="20"/>
  <c r="V13" i="20"/>
  <c r="V12" i="20"/>
  <c r="V11" i="20"/>
  <c r="O24" i="20"/>
  <c r="O23" i="20"/>
  <c r="O22" i="20"/>
  <c r="O21" i="20"/>
  <c r="O20" i="20"/>
  <c r="O19" i="20"/>
  <c r="P20" i="20"/>
  <c r="W20" i="20" s="1"/>
  <c r="Q20" i="20"/>
  <c r="X20" i="20" s="1"/>
  <c r="R20" i="20"/>
  <c r="Y20" i="20" s="1"/>
  <c r="S20" i="20"/>
  <c r="Z20" i="20" s="1"/>
  <c r="T20" i="20"/>
  <c r="AA20" i="20" s="1"/>
  <c r="P21" i="20"/>
  <c r="W21" i="20" s="1"/>
  <c r="Q21" i="20"/>
  <c r="X21" i="20" s="1"/>
  <c r="R21" i="20"/>
  <c r="Y21" i="20" s="1"/>
  <c r="S21" i="20"/>
  <c r="Z21" i="20" s="1"/>
  <c r="T21" i="20"/>
  <c r="AA21" i="20" s="1"/>
  <c r="P22" i="20"/>
  <c r="W22" i="20" s="1"/>
  <c r="Q22" i="20"/>
  <c r="X22" i="20" s="1"/>
  <c r="R22" i="20"/>
  <c r="Y22" i="20" s="1"/>
  <c r="S22" i="20"/>
  <c r="Z22" i="20" s="1"/>
  <c r="T22" i="20"/>
  <c r="AA22" i="20" s="1"/>
  <c r="P23" i="20"/>
  <c r="W23" i="20" s="1"/>
  <c r="Q23" i="20"/>
  <c r="X23" i="20" s="1"/>
  <c r="R23" i="20"/>
  <c r="Y23" i="20" s="1"/>
  <c r="S23" i="20"/>
  <c r="Z23" i="20" s="1"/>
  <c r="T23" i="20"/>
  <c r="AA23" i="20" s="1"/>
  <c r="P24" i="20"/>
  <c r="W24" i="20" s="1"/>
  <c r="Q24" i="20"/>
  <c r="X24" i="20" s="1"/>
  <c r="R24" i="20"/>
  <c r="Y24" i="20" s="1"/>
  <c r="S24" i="20"/>
  <c r="Z24" i="20" s="1"/>
  <c r="T24" i="20"/>
  <c r="AA24" i="20" s="1"/>
  <c r="P19" i="20"/>
  <c r="W19" i="20" s="1"/>
  <c r="Q19" i="20"/>
  <c r="X19" i="20" s="1"/>
  <c r="R19" i="20"/>
  <c r="Y19" i="20" s="1"/>
  <c r="S19" i="20"/>
  <c r="Z19" i="20" s="1"/>
  <c r="T19" i="20"/>
  <c r="AA19" i="20" s="1"/>
  <c r="AC19" i="20" l="1"/>
  <c r="AC21" i="20"/>
  <c r="AC23" i="20"/>
  <c r="V19" i="20"/>
  <c r="V21" i="20"/>
  <c r="V23" i="20"/>
  <c r="AC20" i="20"/>
  <c r="AC22" i="20"/>
  <c r="AC24" i="20"/>
  <c r="V20" i="20"/>
  <c r="V22" i="20"/>
  <c r="V24" i="20"/>
  <c r="C11" i="2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<sst xmlns="http://schemas.openxmlformats.org/spreadsheetml/2006/main" count="411" uniqueCount="104">
  <si>
    <t xml:space="preserve"> 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</si>
  <si>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</si>
  <si>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</si>
  <si>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</si>
  <si>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</si>
  <si>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</si>
  <si>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</si>
  <si>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Active Enterprises (Number)</t>
  </si>
  <si>
    <t>Persons Engaged (Number)</t>
  </si>
  <si>
    <t>All persons engaged size classes</t>
  </si>
  <si>
    <t>Under 10</t>
  </si>
  <si>
    <t>20 - 49</t>
  </si>
  <si>
    <t>50 - 249</t>
  </si>
  <si>
    <t>250 and over</t>
  </si>
  <si>
    <t>All sizes</t>
  </si>
  <si>
    <t>Industry</t>
  </si>
  <si>
    <t>Construction</t>
  </si>
  <si>
    <t>Distribution</t>
  </si>
  <si>
    <t>Services</t>
  </si>
  <si>
    <t>Financial &amp; Insurance</t>
  </si>
  <si>
    <t>Total Business Economy</t>
  </si>
  <si>
    <t>Active Enterprises</t>
  </si>
  <si>
    <t>Persons Engaged</t>
  </si>
  <si>
    <t>Micro (&lt;10)</t>
  </si>
  <si>
    <t>Small (10-49)</t>
  </si>
  <si>
    <t>Medium (50-249)</t>
  </si>
  <si>
    <t>Large (250+)</t>
  </si>
  <si>
    <t>Business Demography NACE Rev 2 by Persons Engaged, Year, Activity and</t>
  </si>
  <si>
    <t>statistical indicator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</si>
  <si>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</si>
  <si>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</si>
  <si>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</si>
  <si>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</si>
  <si>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</si>
  <si>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</si>
  <si>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nacegrp2</t>
  </si>
  <si>
    <t>empgrp1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</si>
  <si>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</si>
  <si>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</si>
  <si>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</si>
  <si>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</si>
  <si>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</si>
  <si>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</si>
  <si>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</si>
  <si>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</si>
  <si>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</si>
  <si>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</si>
  <si>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</si>
  <si>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</si>
  <si>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</si>
  <si>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</si>
  <si>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</si>
  <si>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</si>
  <si>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Micro (&lt;10)</t>
  </si>
  <si>
    <t>2 Small (10-49)</t>
  </si>
  <si>
    <t>3 Medium (50-249)</t>
  </si>
  <si>
    <t>4 Large (250+)</t>
  </si>
  <si>
    <t>1 Industry (B to E)</t>
  </si>
  <si>
    <t>2 Construction (F)</t>
  </si>
  <si>
    <t>3 Distribution (G)</t>
  </si>
  <si>
    <t>4 Services (H to N, inc. 92.93,95,96, ex. K)</t>
  </si>
  <si>
    <t>Turnover</t>
  </si>
  <si>
    <t>GVA</t>
  </si>
  <si>
    <t>All SMEs (&lt;250)</t>
  </si>
  <si>
    <t>Persons Engaged (Number) by Persons Engaged, Activity and Year</t>
  </si>
  <si>
    <t xml:space="preserve">Financial &amp; insurance </t>
  </si>
  <si>
    <t>LARGE</t>
  </si>
  <si>
    <t>All Sizes</t>
  </si>
  <si>
    <t>SMEs</t>
  </si>
  <si>
    <t>country2</t>
  </si>
  <si>
    <t>Total</t>
  </si>
  <si>
    <t>1 Irish-owned</t>
  </si>
  <si>
    <t>Job Losses</t>
  </si>
  <si>
    <t>empgrp2</t>
  </si>
  <si>
    <t>trader</t>
  </si>
  <si>
    <t>exporter only</t>
  </si>
  <si>
    <t>importer only</t>
  </si>
  <si>
    <t>non-trader</t>
  </si>
  <si>
    <t>two-way trader</t>
  </si>
  <si>
    <t>2 Foreign-owned</t>
  </si>
  <si>
    <t>1 SMEs (&lt;250)</t>
  </si>
  <si>
    <t>2 Large (250+)</t>
  </si>
  <si>
    <t>SME</t>
  </si>
  <si>
    <t>Irish</t>
  </si>
  <si>
    <t>Trader</t>
  </si>
  <si>
    <t>Non-trader</t>
  </si>
  <si>
    <t>Foreign</t>
  </si>
  <si>
    <t>Irish trader</t>
  </si>
  <si>
    <t>Irish non-trader</t>
  </si>
  <si>
    <t>Foreign trader</t>
  </si>
  <si>
    <t>Foreign non-trader</t>
  </si>
  <si>
    <t>GVA per person engaged</t>
  </si>
  <si>
    <t>Table 3.1 Gross value added in SMEs by type of enterprise, 2011</t>
  </si>
  <si>
    <t>All SMEs</t>
  </si>
  <si>
    <t>Table 3.2 Number of active enterprises and persons engaged by sector and size class, 2011</t>
  </si>
  <si>
    <t>Table 3.3 Turnover and gross value added by sector and size class, 2011</t>
  </si>
  <si>
    <t>Class Size</t>
  </si>
  <si>
    <t xml:space="preserve">Large </t>
  </si>
  <si>
    <t>No.</t>
  </si>
  <si>
    <t xml:space="preserve">Services </t>
  </si>
  <si>
    <r>
      <t>Financial and Insurance</t>
    </r>
    <r>
      <rPr>
        <b/>
        <vertAlign val="superscript"/>
        <sz val="8"/>
        <rFont val="Arial"/>
        <family val="2"/>
      </rPr>
      <t xml:space="preserve">1 </t>
    </r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</si>
  <si>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CSO Business Demography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</si>
  <si>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Excludes activities of financial holding companies (K642).</t>
    </r>
  </si>
  <si>
    <t>Table 3.1   Number of active enterprises and persons engaged by sector and size class,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</si>
</sst>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0" fontId="6" fillId="0" borderId="0" xfId="0" applyFont="1" applyFill="1"/>
    <xf numFmtId="0" fontId="4" fillId="0" borderId="1" xfId="0" applyFont="1" applyFill="1" applyBorder="1"/>
    <xf numFmtId="0" fontId="6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6" fillId="0" borderId="0" xfId="0" applyNumberFormat="1" applyFont="1"/>
    <xf numFmtId="3" fontId="6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6" fillId="0" borderId="2" xfId="0" applyFont="1" applyFill="1" applyBorder="1" applyAlignment="1"/>
    <xf numFmtId="0" fontId="5" fillId="0" borderId="2" xfId="0" applyFont="1" applyBorder="1" applyAlignment="1"/>
    <xf numFmtId="0" fontId="6" fillId="0" borderId="0" xfId="0" applyFont="1" applyFill="1" applyAlignment="1"/>
    <xf numFmtId="0" fontId="5" fillId="0" borderId="0" xfId="0" applyFont="1" applyAlignment="1"/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FFED"/>
      <color rgb="FFBF87FF"/>
      <color rgb="FFFFBC85"/>
      <color rgb="FFFF5389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3.16 Index of employment in large enterprises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'!$U$11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'!$V$11:$AA$11</c:f>
              <c:numCache>
                <c:formatCode>0.0</c:formatCode>
                <c:ptCount val="6"/>
                <c:pt idx="0">
                  <c:v>100</c:v>
                </c:pt>
                <c:pt idx="1">
                  <c:v>109.46908282870939</c:v>
                </c:pt>
                <c:pt idx="2">
                  <c:v>111.90585715686201</c:v>
                </c:pt>
                <c:pt idx="3">
                  <c:v>100.83178112769311</c:v>
                </c:pt>
                <c:pt idx="4">
                  <c:v>96.241022972643478</c:v>
                </c:pt>
                <c:pt idx="5">
                  <c:v>96.580622943484627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3.15 and 3.16 OLD '!$U$12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'!$V$12:$AA$12</c:f>
              <c:numCache>
                <c:formatCode>0.0</c:formatCode>
                <c:ptCount val="6"/>
                <c:pt idx="0">
                  <c:v>100</c:v>
                </c:pt>
                <c:pt idx="1">
                  <c:v>103.27230750150258</c:v>
                </c:pt>
                <c:pt idx="2">
                  <c:v>99.239641668018209</c:v>
                </c:pt>
                <c:pt idx="3">
                  <c:v>90.996861256069977</c:v>
                </c:pt>
                <c:pt idx="4">
                  <c:v>84.481821043894712</c:v>
                </c:pt>
                <c:pt idx="5">
                  <c:v>85.78692794245319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3.15 and 3.16 OLD '!$U$13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'!$V$13:$AA$13</c:f>
              <c:numCache>
                <c:formatCode>0.0</c:formatCode>
                <c:ptCount val="6"/>
                <c:pt idx="0">
                  <c:v>100</c:v>
                </c:pt>
                <c:pt idx="1">
                  <c:v>106.74195523505001</c:v>
                </c:pt>
                <c:pt idx="2">
                  <c:v>89.509490441526623</c:v>
                </c:pt>
                <c:pt idx="3">
                  <c:v>52.200829988434585</c:v>
                </c:pt>
                <c:pt idx="4">
                  <c:v>31.301449078168581</c:v>
                </c:pt>
                <c:pt idx="5">
                  <c:v>26.171848425062926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3.15 and 3.16 OLD '!$U$14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'!$V$14:$AA$14</c:f>
              <c:numCache>
                <c:formatCode>0.0</c:formatCode>
                <c:ptCount val="6"/>
                <c:pt idx="0">
                  <c:v>100</c:v>
                </c:pt>
                <c:pt idx="1">
                  <c:v>125.77576532609547</c:v>
                </c:pt>
                <c:pt idx="2">
                  <c:v>131.02930813999006</c:v>
                </c:pt>
                <c:pt idx="3">
                  <c:v>117.94634235456847</c:v>
                </c:pt>
                <c:pt idx="4">
                  <c:v>115.80369026802724</c:v>
                </c:pt>
                <c:pt idx="5">
                  <c:v>115.10295691207557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3.15 and 3.16 OLD '!$U$15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'!$V$15:$AA$15</c:f>
              <c:numCache>
                <c:formatCode>0.0</c:formatCode>
                <c:ptCount val="6"/>
                <c:pt idx="0">
                  <c:v>100</c:v>
                </c:pt>
                <c:pt idx="1">
                  <c:v>103.6476404369381</c:v>
                </c:pt>
                <c:pt idx="2">
                  <c:v>110.25872798448049</c:v>
                </c:pt>
                <c:pt idx="3">
                  <c:v>98.968842781551814</c:v>
                </c:pt>
                <c:pt idx="4">
                  <c:v>93.570390560357126</c:v>
                </c:pt>
                <c:pt idx="5">
                  <c:v>95.43175797356399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3.15 and 3.16 OLD '!$U$16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'!$V$16:$AA$16</c:f>
              <c:numCache>
                <c:formatCode>0.0</c:formatCode>
                <c:ptCount val="6"/>
                <c:pt idx="0">
                  <c:v>100</c:v>
                </c:pt>
                <c:pt idx="1">
                  <c:v>114.26101987899742</c:v>
                </c:pt>
                <c:pt idx="2">
                  <c:v>119.3085566119274</c:v>
                </c:pt>
                <c:pt idx="3">
                  <c:v>112.96802074330164</c:v>
                </c:pt>
                <c:pt idx="4">
                  <c:v>114.77268798617114</c:v>
                </c:pt>
                <c:pt idx="5">
                  <c:v>112.34745030250647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55744"/>
        <c:axId val="183865728"/>
      </c:lineChart>
      <c:catAx>
        <c:axId val="1838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83865728"/>
        <c:crosses val="autoZero"/>
        <c:auto val="1"/>
        <c:lblAlgn val="ctr"/>
        <c:lblOffset val="100"/>
        <c:noMultiLvlLbl val="0"/>
      </c:catAx>
      <c:valAx>
        <c:axId val="1838657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83855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3.15 Index of employment in SMEs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'!$U$19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'!$V$19:$AA$19</c:f>
              <c:numCache>
                <c:formatCode>0.0</c:formatCode>
                <c:ptCount val="6"/>
                <c:pt idx="0">
                  <c:v>100</c:v>
                </c:pt>
                <c:pt idx="1">
                  <c:v>104.54943358102504</c:v>
                </c:pt>
                <c:pt idx="2">
                  <c:v>101.20526074598351</c:v>
                </c:pt>
                <c:pt idx="3">
                  <c:v>86.836176191173223</c:v>
                </c:pt>
                <c:pt idx="4">
                  <c:v>81.752421188786244</c:v>
                </c:pt>
                <c:pt idx="5">
                  <c:v>80.25144199814207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3.15 and 3.16 OLD '!$U$20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'!$V$20:$AA$20</c:f>
              <c:numCache>
                <c:formatCode>0.0</c:formatCode>
                <c:ptCount val="6"/>
                <c:pt idx="0">
                  <c:v>100</c:v>
                </c:pt>
                <c:pt idx="1">
                  <c:v>102.02009680353881</c:v>
                </c:pt>
                <c:pt idx="2">
                  <c:v>99.713894849412853</c:v>
                </c:pt>
                <c:pt idx="3">
                  <c:v>84.427407762338277</c:v>
                </c:pt>
                <c:pt idx="4">
                  <c:v>79.851808642875497</c:v>
                </c:pt>
                <c:pt idx="5">
                  <c:v>78.186565557661993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3.15 and 3.16 OLD '!$U$21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'!$V$21:$AA$21</c:f>
              <c:numCache>
                <c:formatCode>0.0</c:formatCode>
                <c:ptCount val="6"/>
                <c:pt idx="0">
                  <c:v>100</c:v>
                </c:pt>
                <c:pt idx="1">
                  <c:v>102.20336957820528</c:v>
                </c:pt>
                <c:pt idx="2">
                  <c:v>84.696857450113512</c:v>
                </c:pt>
                <c:pt idx="3">
                  <c:v>56.62516429680965</c:v>
                </c:pt>
                <c:pt idx="4">
                  <c:v>44.853148524315927</c:v>
                </c:pt>
                <c:pt idx="5">
                  <c:v>38.933683833193925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3.15 and 3.16 OLD '!$U$22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'!$V$22:$AA$22</c:f>
              <c:numCache>
                <c:formatCode>0.0</c:formatCode>
                <c:ptCount val="6"/>
                <c:pt idx="0">
                  <c:v>100</c:v>
                </c:pt>
                <c:pt idx="1">
                  <c:v>104.28211778485972</c:v>
                </c:pt>
                <c:pt idx="2">
                  <c:v>104.56125405964541</c:v>
                </c:pt>
                <c:pt idx="3">
                  <c:v>95.384744099728465</c:v>
                </c:pt>
                <c:pt idx="4">
                  <c:v>91.716421883675466</c:v>
                </c:pt>
                <c:pt idx="5">
                  <c:v>90.546255238558842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3.15 and 3.16 OLD '!$U$23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'!$V$23:$AA$23</c:f>
              <c:numCache>
                <c:formatCode>0.0</c:formatCode>
                <c:ptCount val="6"/>
                <c:pt idx="0">
                  <c:v>100</c:v>
                </c:pt>
                <c:pt idx="1">
                  <c:v>106.77841640301595</c:v>
                </c:pt>
                <c:pt idx="2">
                  <c:v>107.58915791910508</c:v>
                </c:pt>
                <c:pt idx="3">
                  <c:v>96.735128730419106</c:v>
                </c:pt>
                <c:pt idx="4">
                  <c:v>93.74008976155686</c:v>
                </c:pt>
                <c:pt idx="5">
                  <c:v>93.930764616123724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3.15 and 3.16 OLD '!$U$24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'!$V$24:$AA$24</c:f>
              <c:numCache>
                <c:formatCode>0.0</c:formatCode>
                <c:ptCount val="6"/>
                <c:pt idx="0">
                  <c:v>100</c:v>
                </c:pt>
                <c:pt idx="1">
                  <c:v>105.64415831443412</c:v>
                </c:pt>
                <c:pt idx="2">
                  <c:v>109.31304411441948</c:v>
                </c:pt>
                <c:pt idx="3">
                  <c:v>103.04704074914039</c:v>
                </c:pt>
                <c:pt idx="4">
                  <c:v>102.16548394176603</c:v>
                </c:pt>
                <c:pt idx="5">
                  <c:v>107.30485039139658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99584"/>
        <c:axId val="184101120"/>
      </c:lineChart>
      <c:catAx>
        <c:axId val="184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84101120"/>
        <c:crosses val="autoZero"/>
        <c:auto val="1"/>
        <c:lblAlgn val="ctr"/>
        <c:lblOffset val="100"/>
        <c:noMultiLvlLbl val="0"/>
      </c:catAx>
      <c:valAx>
        <c:axId val="1841011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84099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20</xdr:row>
      <xdr:rowOff>138112</xdr:rowOff>
    </xdr:from>
    <xdr:to>
      <xdr:col>9</xdr:col>
      <xdr:colOff>276225</xdr:colOff>
      <xdr:row>40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123825</xdr:rowOff>
    </xdr:from>
    <xdr:to>
      <xdr:col>9</xdr:col>
      <xdr:colOff>276225</xdr:colOff>
      <xdr:row>20</xdr:row>
      <xdr:rowOff>23813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5" x14ac:dyDescent="0.25"/>
  <sheetData>
    <row r="1" spans="1:13" x14ac:dyDescent="0.25">
      <c r="A1" t="s">
        <v>27</v>
      </c>
    </row>
    <row r="2" spans="1:13" x14ac:dyDescent="0.25">
      <c r="A2" t="s">
        <v>28</v>
      </c>
    </row>
    <row r="4" spans="1:13" x14ac:dyDescent="0.25">
      <c r="A4" t="s">
        <v>0</v>
      </c>
      <c r="B4">
        <v>2011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</row>
    <row r="5" spans="1:13" x14ac:dyDescent="0.25">
      <c r="A5" t="s">
        <v>0</v>
      </c>
      <c r="B5" t="s">
        <v>1</v>
      </c>
      <c r="C5" t="s">
        <v>0</v>
      </c>
      <c r="D5" t="s">
        <v>2</v>
      </c>
      <c r="E5" t="s">
        <v>0</v>
      </c>
      <c r="F5" t="s">
        <v>3</v>
      </c>
      <c r="G5" t="s">
        <v>0</v>
      </c>
      <c r="H5" t="s">
        <v>4</v>
      </c>
      <c r="I5" t="s">
        <v>0</v>
      </c>
      <c r="J5" t="s">
        <v>5</v>
      </c>
      <c r="K5" t="s">
        <v>0</v>
      </c>
      <c r="L5" t="s">
        <v>6</v>
      </c>
      <c r="M5" t="s">
        <v>0</v>
      </c>
    </row>
    <row r="6" spans="1:13" x14ac:dyDescent="0.25">
      <c r="A6" t="s">
        <v>0</v>
      </c>
      <c r="B6" t="s">
        <v>7</v>
      </c>
      <c r="C6" t="s">
        <v>8</v>
      </c>
      <c r="D6" t="s">
        <v>7</v>
      </c>
      <c r="E6" t="s">
        <v>8</v>
      </c>
      <c r="F6" t="s">
        <v>7</v>
      </c>
      <c r="G6" t="s">
        <v>8</v>
      </c>
      <c r="H6" t="s">
        <v>7</v>
      </c>
      <c r="I6" t="s">
        <v>8</v>
      </c>
      <c r="J6" t="s">
        <v>7</v>
      </c>
      <c r="K6" t="s">
        <v>8</v>
      </c>
      <c r="L6" t="s">
        <v>7</v>
      </c>
      <c r="M6" t="s">
        <v>8</v>
      </c>
    </row>
    <row r="7" spans="1:13" x14ac:dyDescent="0.25">
      <c r="A7" t="s">
        <v>9</v>
      </c>
      <c r="B7">
        <v>189055</v>
      </c>
      <c r="C7">
        <v>1223047</v>
      </c>
      <c r="D7">
        <v>13822</v>
      </c>
      <c r="E7">
        <v>202512</v>
      </c>
      <c r="F7">
        <v>36747</v>
      </c>
      <c r="G7">
        <v>85306</v>
      </c>
      <c r="H7">
        <v>138486</v>
      </c>
      <c r="I7">
        <v>935229</v>
      </c>
      <c r="J7">
        <v>42966</v>
      </c>
      <c r="K7">
        <v>326303</v>
      </c>
      <c r="L7">
        <v>5454</v>
      </c>
      <c r="M7">
        <v>94328</v>
      </c>
    </row>
    <row r="8" spans="1:13" x14ac:dyDescent="0.25">
      <c r="A8" t="s">
        <v>10</v>
      </c>
      <c r="B8">
        <v>171652</v>
      </c>
      <c r="C8">
        <v>329639</v>
      </c>
      <c r="D8">
        <v>11465</v>
      </c>
      <c r="E8">
        <v>23139</v>
      </c>
      <c r="F8">
        <v>35658</v>
      </c>
      <c r="G8">
        <v>57408</v>
      </c>
      <c r="H8">
        <v>124529</v>
      </c>
      <c r="I8">
        <v>249092</v>
      </c>
      <c r="J8">
        <v>37132</v>
      </c>
      <c r="K8">
        <v>88149</v>
      </c>
      <c r="L8">
        <v>4795</v>
      </c>
      <c r="M8">
        <v>8080</v>
      </c>
    </row>
    <row r="9" spans="1:13" x14ac:dyDescent="0.25">
      <c r="A9" s="2">
        <v>43739</v>
      </c>
      <c r="B9">
        <v>9499</v>
      </c>
      <c r="C9">
        <v>127156</v>
      </c>
      <c r="D9">
        <v>958</v>
      </c>
      <c r="E9">
        <v>12983</v>
      </c>
      <c r="F9">
        <v>750</v>
      </c>
      <c r="G9">
        <v>9838</v>
      </c>
      <c r="H9">
        <v>7791</v>
      </c>
      <c r="I9">
        <v>104335</v>
      </c>
      <c r="J9">
        <v>3487</v>
      </c>
      <c r="K9">
        <v>46789</v>
      </c>
      <c r="L9">
        <v>315</v>
      </c>
      <c r="M9">
        <v>4256</v>
      </c>
    </row>
    <row r="10" spans="1:13" x14ac:dyDescent="0.25">
      <c r="A10" t="s">
        <v>11</v>
      </c>
      <c r="B10">
        <v>5023</v>
      </c>
      <c r="C10">
        <v>149565</v>
      </c>
      <c r="D10">
        <v>732</v>
      </c>
      <c r="E10">
        <v>22373</v>
      </c>
      <c r="F10">
        <v>261</v>
      </c>
      <c r="G10">
        <v>7493</v>
      </c>
      <c r="H10">
        <v>4030</v>
      </c>
      <c r="I10">
        <v>119699</v>
      </c>
      <c r="J10">
        <v>1653</v>
      </c>
      <c r="K10">
        <v>48797</v>
      </c>
      <c r="L10">
        <v>181</v>
      </c>
      <c r="M10">
        <v>5416</v>
      </c>
    </row>
    <row r="11" spans="1:13" x14ac:dyDescent="0.25">
      <c r="A11" t="s">
        <v>12</v>
      </c>
      <c r="B11">
        <v>2421</v>
      </c>
      <c r="C11">
        <v>232469</v>
      </c>
      <c r="D11">
        <v>529</v>
      </c>
      <c r="E11">
        <v>54096</v>
      </c>
      <c r="F11">
        <v>69</v>
      </c>
      <c r="G11">
        <v>6720</v>
      </c>
      <c r="H11">
        <v>1823</v>
      </c>
      <c r="I11">
        <v>171653</v>
      </c>
      <c r="J11">
        <v>608</v>
      </c>
      <c r="K11">
        <v>54360</v>
      </c>
      <c r="L11">
        <v>105</v>
      </c>
      <c r="M11">
        <v>11583</v>
      </c>
    </row>
    <row r="12" spans="1:13" x14ac:dyDescent="0.25">
      <c r="A12" t="s">
        <v>13</v>
      </c>
      <c r="B12">
        <v>460</v>
      </c>
      <c r="C12">
        <v>384218</v>
      </c>
      <c r="D12">
        <v>138</v>
      </c>
      <c r="E12">
        <v>89921</v>
      </c>
      <c r="F12">
        <v>9</v>
      </c>
      <c r="G12">
        <v>3847</v>
      </c>
      <c r="H12">
        <v>313</v>
      </c>
      <c r="I12">
        <v>290450</v>
      </c>
      <c r="J12">
        <v>86</v>
      </c>
      <c r="K12">
        <v>88208</v>
      </c>
      <c r="L12">
        <v>58</v>
      </c>
      <c r="M12">
        <v>64993</v>
      </c>
    </row>
    <row r="14" spans="1:13" x14ac:dyDescent="0.25">
      <c r="A14" t="s">
        <v>29</v>
      </c>
    </row>
    <row r="15" spans="1:13" x14ac:dyDescent="0.25">
      <c r="A15" t="s">
        <v>30</v>
      </c>
    </row>
    <row r="16" spans="1:13" x14ac:dyDescent="0.25">
      <c r="A16" t="s">
        <v>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0</v>
      </c>
    </row>
    <row r="20" spans="1:1" x14ac:dyDescent="0.25">
      <c r="A20" t="s">
        <v>33</v>
      </c>
    </row>
    <row r="21" spans="1:1" x14ac:dyDescent="0.25">
      <c r="A21" t="s">
        <v>34</v>
      </c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/>
  </sheetViews>
  <sheetFormatPr defaultRowHeight="15" x14ac:dyDescent="0.25"/>
  <sheetData>
    <row r="1" spans="1:11" x14ac:dyDescent="0.25">
      <c r="A1" t="s">
        <v>64</v>
      </c>
    </row>
    <row r="3" spans="1:11" x14ac:dyDescent="0.25">
      <c r="A3" t="s">
        <v>0</v>
      </c>
      <c r="B3" t="s">
        <v>0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</row>
    <row r="4" spans="1:11" x14ac:dyDescent="0.25">
      <c r="A4" t="s">
        <v>9</v>
      </c>
    </row>
    <row r="5" spans="1:11" x14ac:dyDescent="0.25">
      <c r="A5" t="s">
        <v>0</v>
      </c>
      <c r="B5" t="s">
        <v>1</v>
      </c>
      <c r="C5" s="1">
        <v>1443072</v>
      </c>
      <c r="D5" s="1">
        <v>1528295</v>
      </c>
      <c r="E5" s="1">
        <v>1503034</v>
      </c>
      <c r="F5" s="1">
        <v>1308786</v>
      </c>
      <c r="G5" s="1">
        <v>1237385</v>
      </c>
      <c r="H5" s="1">
        <v>1223047</v>
      </c>
      <c r="K5" s="6"/>
    </row>
    <row r="6" spans="1:11" x14ac:dyDescent="0.25">
      <c r="A6" t="s">
        <v>0</v>
      </c>
      <c r="B6" t="s">
        <v>2</v>
      </c>
      <c r="C6" s="1">
        <v>248822</v>
      </c>
      <c r="D6" s="1">
        <v>255161</v>
      </c>
      <c r="E6" s="1">
        <v>247613</v>
      </c>
      <c r="F6" s="1">
        <v>216960</v>
      </c>
      <c r="G6" s="1">
        <v>203542</v>
      </c>
      <c r="H6" s="1">
        <v>202512</v>
      </c>
      <c r="K6" s="6"/>
    </row>
    <row r="7" spans="1:11" x14ac:dyDescent="0.25">
      <c r="A7" t="s">
        <v>0</v>
      </c>
      <c r="B7" t="s">
        <v>3</v>
      </c>
      <c r="C7" s="1">
        <v>223924</v>
      </c>
      <c r="D7" s="1">
        <v>229525</v>
      </c>
      <c r="E7" s="1">
        <v>190364</v>
      </c>
      <c r="F7" s="1">
        <v>126147</v>
      </c>
      <c r="G7" s="1">
        <v>98445</v>
      </c>
      <c r="H7" s="1">
        <v>85306</v>
      </c>
      <c r="K7" s="6"/>
    </row>
    <row r="8" spans="1:11" x14ac:dyDescent="0.25">
      <c r="A8" t="s">
        <v>0</v>
      </c>
      <c r="B8" t="s">
        <v>4</v>
      </c>
      <c r="C8" s="1">
        <v>970326</v>
      </c>
      <c r="D8" s="1">
        <v>1043609</v>
      </c>
      <c r="E8" s="1">
        <v>1065057</v>
      </c>
      <c r="F8" s="1">
        <v>965679</v>
      </c>
      <c r="G8" s="1">
        <v>935398</v>
      </c>
      <c r="H8" s="1">
        <v>935229</v>
      </c>
      <c r="K8" s="6"/>
    </row>
    <row r="9" spans="1:11" x14ac:dyDescent="0.25">
      <c r="A9" t="s">
        <v>0</v>
      </c>
      <c r="B9" t="s">
        <v>5</v>
      </c>
      <c r="C9" s="1">
        <v>339588</v>
      </c>
      <c r="D9" s="1">
        <v>370601</v>
      </c>
      <c r="E9" s="1">
        <v>375361</v>
      </c>
      <c r="F9" s="1">
        <v>341205</v>
      </c>
      <c r="G9" s="1">
        <v>329917</v>
      </c>
      <c r="H9" s="1">
        <v>326303</v>
      </c>
      <c r="K9" s="6"/>
    </row>
    <row r="10" spans="1:11" x14ac:dyDescent="0.25">
      <c r="A10" t="s">
        <v>0</v>
      </c>
      <c r="B10" t="s">
        <v>6</v>
      </c>
      <c r="C10" s="1">
        <v>85188</v>
      </c>
      <c r="D10" s="1">
        <v>94981</v>
      </c>
      <c r="E10" s="1">
        <v>98904</v>
      </c>
      <c r="F10" s="1">
        <v>93523</v>
      </c>
      <c r="G10" s="1">
        <v>94326</v>
      </c>
      <c r="H10" s="1">
        <v>94328</v>
      </c>
      <c r="K10" s="6"/>
    </row>
    <row r="11" spans="1:11" x14ac:dyDescent="0.25">
      <c r="A11" t="s">
        <v>13</v>
      </c>
      <c r="K11" s="6"/>
    </row>
    <row r="12" spans="1:11" x14ac:dyDescent="0.25">
      <c r="A12" t="s">
        <v>0</v>
      </c>
      <c r="B12" t="s">
        <v>1</v>
      </c>
      <c r="C12" s="1">
        <v>397821</v>
      </c>
      <c r="D12" s="1">
        <v>435491</v>
      </c>
      <c r="E12" s="1">
        <v>445185</v>
      </c>
      <c r="F12" s="1">
        <v>401130</v>
      </c>
      <c r="G12" s="1">
        <v>382867</v>
      </c>
      <c r="H12" s="1">
        <v>384218</v>
      </c>
      <c r="K12" s="6"/>
    </row>
    <row r="13" spans="1:11" x14ac:dyDescent="0.25">
      <c r="A13" t="s">
        <v>0</v>
      </c>
      <c r="B13" t="s">
        <v>2</v>
      </c>
      <c r="C13" s="1">
        <v>104819</v>
      </c>
      <c r="D13" s="1">
        <v>108249</v>
      </c>
      <c r="E13" s="1">
        <v>104022</v>
      </c>
      <c r="F13" s="1">
        <v>95382</v>
      </c>
      <c r="G13" s="1">
        <v>88553</v>
      </c>
      <c r="H13" s="1">
        <v>89921</v>
      </c>
      <c r="K13" s="6"/>
    </row>
    <row r="14" spans="1:11" x14ac:dyDescent="0.25">
      <c r="A14" t="s">
        <v>0</v>
      </c>
      <c r="B14" t="s">
        <v>3</v>
      </c>
      <c r="C14" s="1">
        <v>14699</v>
      </c>
      <c r="D14" s="1">
        <v>15690</v>
      </c>
      <c r="E14" s="1">
        <v>13157</v>
      </c>
      <c r="F14" s="1">
        <v>7673</v>
      </c>
      <c r="G14" s="1">
        <v>4601</v>
      </c>
      <c r="H14" s="1">
        <v>3847</v>
      </c>
      <c r="K14" s="6"/>
    </row>
    <row r="15" spans="1:11" x14ac:dyDescent="0.25">
      <c r="A15" t="s">
        <v>0</v>
      </c>
      <c r="B15" t="s">
        <v>4</v>
      </c>
      <c r="C15" s="1">
        <v>278303</v>
      </c>
      <c r="D15" s="1">
        <v>311552</v>
      </c>
      <c r="E15" s="1">
        <v>328006</v>
      </c>
      <c r="F15" s="1">
        <v>298075</v>
      </c>
      <c r="G15" s="1">
        <v>289713</v>
      </c>
      <c r="H15" s="1">
        <v>290450</v>
      </c>
      <c r="K15" s="6"/>
    </row>
    <row r="16" spans="1:11" x14ac:dyDescent="0.25">
      <c r="A16" t="s">
        <v>0</v>
      </c>
      <c r="B16" t="s">
        <v>5</v>
      </c>
      <c r="C16" s="1">
        <v>76634</v>
      </c>
      <c r="D16" s="1">
        <v>96387</v>
      </c>
      <c r="E16" s="1">
        <v>100413</v>
      </c>
      <c r="F16" s="1">
        <v>90387</v>
      </c>
      <c r="G16" s="1">
        <v>88745</v>
      </c>
      <c r="H16" s="1">
        <v>88208</v>
      </c>
      <c r="K16" s="6"/>
    </row>
    <row r="17" spans="1:11" x14ac:dyDescent="0.25">
      <c r="A17" t="s">
        <v>0</v>
      </c>
      <c r="B17" t="s">
        <v>6</v>
      </c>
      <c r="C17" s="1">
        <v>57850</v>
      </c>
      <c r="D17" s="1">
        <v>66100</v>
      </c>
      <c r="E17" s="1">
        <v>69020</v>
      </c>
      <c r="F17" s="1">
        <v>65352</v>
      </c>
      <c r="G17" s="1">
        <v>66396</v>
      </c>
      <c r="H17" s="1">
        <v>64993</v>
      </c>
      <c r="K17" s="6"/>
    </row>
    <row r="19" spans="1:11" x14ac:dyDescent="0.25">
      <c r="A19" t="s">
        <v>29</v>
      </c>
    </row>
    <row r="20" spans="1:11" x14ac:dyDescent="0.25">
      <c r="A20" t="s">
        <v>30</v>
      </c>
    </row>
    <row r="21" spans="1:11" x14ac:dyDescent="0.25">
      <c r="A21" t="s">
        <v>0</v>
      </c>
    </row>
    <row r="22" spans="1:11" x14ac:dyDescent="0.25">
      <c r="A22" t="s">
        <v>31</v>
      </c>
    </row>
    <row r="23" spans="1:11" x14ac:dyDescent="0.25">
      <c r="A23" t="s">
        <v>32</v>
      </c>
    </row>
    <row r="24" spans="1:11" x14ac:dyDescent="0.25">
      <c r="A24" t="s">
        <v>0</v>
      </c>
    </row>
    <row r="25" spans="1:11" x14ac:dyDescent="0.25">
      <c r="A25" t="s">
        <v>33</v>
      </c>
    </row>
    <row r="26" spans="1:11" x14ac:dyDescent="0.25">
      <c r="A26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workbookViewId="0"/>
  </sheetViews>
  <sheetFormatPr defaultRowHeight="15" x14ac:dyDescent="0.25"/>
  <cols>
    <col min="1" max="1" width="40.7109375" customWidth="1"/>
    <col min="2" max="2" width="17.7109375" bestFit="1" customWidth="1"/>
    <col min="3" max="3" width="18.85546875" customWidth="1"/>
    <col min="8" max="8" width="11.28515625" customWidth="1"/>
  </cols>
  <sheetData>
    <row r="1" spans="1:18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 x14ac:dyDescent="0.25">
      <c r="A2" t="s">
        <v>70</v>
      </c>
      <c r="B2" t="s">
        <v>70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6">
        <v>0.432</v>
      </c>
      <c r="L2" s="1">
        <v>278169</v>
      </c>
      <c r="M2" s="1">
        <v>320944</v>
      </c>
      <c r="N2" s="1">
        <v>76177</v>
      </c>
      <c r="O2" s="1">
        <v>87891</v>
      </c>
      <c r="P2" s="6">
        <v>0.27400000000000002</v>
      </c>
      <c r="Q2" s="6">
        <v>0.155</v>
      </c>
      <c r="R2" s="7">
        <v>7.5</v>
      </c>
    </row>
    <row r="3" spans="1:18" x14ac:dyDescent="0.25">
      <c r="A3" t="s">
        <v>70</v>
      </c>
      <c r="B3" t="s">
        <v>53</v>
      </c>
      <c r="C3" s="1">
        <v>138387</v>
      </c>
      <c r="D3" s="1">
        <v>36116</v>
      </c>
      <c r="E3" s="1">
        <v>22068</v>
      </c>
      <c r="F3" s="1">
        <v>12118</v>
      </c>
      <c r="G3" s="1">
        <v>6373</v>
      </c>
      <c r="H3" s="1">
        <v>5745</v>
      </c>
      <c r="I3" s="1">
        <v>322213</v>
      </c>
      <c r="J3" s="1">
        <v>191440</v>
      </c>
      <c r="K3" s="6">
        <v>0.47399999999999998</v>
      </c>
      <c r="L3" s="1">
        <v>112088</v>
      </c>
      <c r="M3" s="1">
        <v>188656</v>
      </c>
      <c r="N3" s="1">
        <v>37610</v>
      </c>
      <c r="O3" s="1">
        <v>63301</v>
      </c>
      <c r="P3" s="6">
        <v>0.33600000000000002</v>
      </c>
      <c r="Q3" s="6">
        <v>0.17599999999999999</v>
      </c>
      <c r="R3" s="7">
        <v>2.2999999999999998</v>
      </c>
    </row>
    <row r="4" spans="1:18" x14ac:dyDescent="0.25">
      <c r="A4" t="s">
        <v>70</v>
      </c>
      <c r="B4" t="s">
        <v>54</v>
      </c>
      <c r="C4" s="1">
        <v>14740</v>
      </c>
      <c r="D4" s="1">
        <v>60217</v>
      </c>
      <c r="E4" s="1">
        <v>27242</v>
      </c>
      <c r="F4" s="1">
        <v>12974</v>
      </c>
      <c r="G4" s="1">
        <v>4263</v>
      </c>
      <c r="H4" s="1">
        <v>8712</v>
      </c>
      <c r="I4" s="1">
        <v>281981</v>
      </c>
      <c r="J4" s="1">
        <v>263052</v>
      </c>
      <c r="K4" s="6">
        <v>0.67100000000000004</v>
      </c>
      <c r="L4" s="1">
        <v>213549</v>
      </c>
      <c r="M4" s="1">
        <v>228916</v>
      </c>
      <c r="N4" s="1">
        <v>46012</v>
      </c>
      <c r="O4" s="1">
        <v>49323</v>
      </c>
      <c r="P4" s="6">
        <v>0.215</v>
      </c>
      <c r="Q4" s="6">
        <v>7.0999999999999994E-2</v>
      </c>
      <c r="R4" s="7">
        <v>19.100000000000001</v>
      </c>
    </row>
    <row r="5" spans="1:18" x14ac:dyDescent="0.25">
      <c r="A5" t="s">
        <v>70</v>
      </c>
      <c r="B5" t="s">
        <v>55</v>
      </c>
      <c r="C5" s="1">
        <v>2646</v>
      </c>
      <c r="D5" s="1">
        <v>67132</v>
      </c>
      <c r="E5" s="1">
        <v>43247</v>
      </c>
      <c r="F5" s="1">
        <v>16032</v>
      </c>
      <c r="G5" s="1">
        <v>7356</v>
      </c>
      <c r="H5" s="1">
        <v>8676</v>
      </c>
      <c r="I5" s="1">
        <v>234786</v>
      </c>
      <c r="J5" s="1">
        <v>229023</v>
      </c>
      <c r="K5" s="6">
        <v>0.54100000000000004</v>
      </c>
      <c r="L5" s="1">
        <v>285927</v>
      </c>
      <c r="M5" s="1">
        <v>293122</v>
      </c>
      <c r="N5" s="1">
        <v>68282</v>
      </c>
      <c r="O5" s="1">
        <v>70000</v>
      </c>
      <c r="P5" s="6">
        <v>0.23899999999999999</v>
      </c>
      <c r="Q5" s="6">
        <v>0.11</v>
      </c>
      <c r="R5" s="7">
        <v>88.7</v>
      </c>
    </row>
    <row r="6" spans="1:18" x14ac:dyDescent="0.25">
      <c r="A6" t="s">
        <v>70</v>
      </c>
      <c r="B6" t="s">
        <v>56</v>
      </c>
      <c r="C6" s="1">
        <v>457</v>
      </c>
      <c r="D6" s="1">
        <v>162663</v>
      </c>
      <c r="E6" s="1">
        <v>133705</v>
      </c>
      <c r="F6" s="1">
        <v>48186</v>
      </c>
      <c r="G6" s="1">
        <v>32700</v>
      </c>
      <c r="H6" s="1">
        <v>15486</v>
      </c>
      <c r="I6" s="1">
        <v>333428</v>
      </c>
      <c r="J6" s="1">
        <v>332636</v>
      </c>
      <c r="K6" s="6">
        <v>0.32100000000000001</v>
      </c>
      <c r="L6" s="1">
        <v>487852</v>
      </c>
      <c r="M6" s="1">
        <v>489013</v>
      </c>
      <c r="N6" s="1">
        <v>144517</v>
      </c>
      <c r="O6" s="1">
        <v>144861</v>
      </c>
      <c r="P6" s="6">
        <v>0.29599999999999999</v>
      </c>
      <c r="Q6" s="6">
        <v>0.20100000000000001</v>
      </c>
      <c r="R6" s="7">
        <v>728.9</v>
      </c>
    </row>
    <row r="7" spans="1:18" x14ac:dyDescent="0.25">
      <c r="A7" t="s">
        <v>57</v>
      </c>
      <c r="B7" t="s">
        <v>70</v>
      </c>
      <c r="C7" s="1">
        <v>5133</v>
      </c>
      <c r="D7" s="1">
        <v>112300</v>
      </c>
      <c r="E7" s="1">
        <v>105950</v>
      </c>
      <c r="F7" s="1">
        <v>36957</v>
      </c>
      <c r="G7" s="1">
        <v>27489</v>
      </c>
      <c r="H7" s="1">
        <v>9468</v>
      </c>
      <c r="I7" s="1">
        <v>188999</v>
      </c>
      <c r="J7" s="1">
        <v>185890</v>
      </c>
      <c r="K7" s="6">
        <v>0.25600000000000001</v>
      </c>
      <c r="L7" s="1">
        <v>594182</v>
      </c>
      <c r="M7" s="1">
        <v>604119</v>
      </c>
      <c r="N7" s="1">
        <v>195542</v>
      </c>
      <c r="O7" s="1">
        <v>198813</v>
      </c>
      <c r="P7" s="6">
        <v>0.32900000000000001</v>
      </c>
      <c r="Q7" s="6">
        <v>0.245</v>
      </c>
      <c r="R7" s="7">
        <v>36.799999999999997</v>
      </c>
    </row>
    <row r="8" spans="1:18" x14ac:dyDescent="0.25">
      <c r="A8" t="s">
        <v>58</v>
      </c>
      <c r="B8" t="s">
        <v>70</v>
      </c>
      <c r="C8" s="1">
        <v>28080</v>
      </c>
      <c r="D8" s="1">
        <v>9316</v>
      </c>
      <c r="E8" s="1">
        <v>8501</v>
      </c>
      <c r="F8" s="1">
        <v>3363</v>
      </c>
      <c r="G8" s="1">
        <v>1394</v>
      </c>
      <c r="H8" s="1">
        <v>1969</v>
      </c>
      <c r="I8" s="1">
        <v>90109</v>
      </c>
      <c r="J8" s="1">
        <v>56685</v>
      </c>
      <c r="K8" s="6">
        <v>0.58599999999999997</v>
      </c>
      <c r="L8" s="1">
        <v>103385</v>
      </c>
      <c r="M8" s="1">
        <v>164346</v>
      </c>
      <c r="N8" s="1">
        <v>37322</v>
      </c>
      <c r="O8" s="1">
        <v>59329</v>
      </c>
      <c r="P8" s="6">
        <v>0.36099999999999999</v>
      </c>
      <c r="Q8" s="6">
        <v>0.15</v>
      </c>
      <c r="R8" s="7">
        <v>3.2</v>
      </c>
    </row>
    <row r="9" spans="1:18" x14ac:dyDescent="0.25">
      <c r="A9" t="s">
        <v>59</v>
      </c>
      <c r="B9" t="s">
        <v>70</v>
      </c>
      <c r="C9" s="1">
        <v>37739</v>
      </c>
      <c r="D9" s="1">
        <v>102965</v>
      </c>
      <c r="E9" s="1">
        <v>29852</v>
      </c>
      <c r="F9" s="1">
        <v>15157</v>
      </c>
      <c r="G9" s="1">
        <v>6123</v>
      </c>
      <c r="H9" s="1">
        <v>9034</v>
      </c>
      <c r="I9" s="1">
        <v>325675</v>
      </c>
      <c r="J9" s="1">
        <v>291729</v>
      </c>
      <c r="K9" s="6">
        <v>0.59599999999999997</v>
      </c>
      <c r="L9" s="1">
        <v>316159</v>
      </c>
      <c r="M9" s="1">
        <v>352948</v>
      </c>
      <c r="N9" s="1">
        <v>46541</v>
      </c>
      <c r="O9" s="1">
        <v>51957</v>
      </c>
      <c r="P9" s="6">
        <v>0.14699999999999999</v>
      </c>
      <c r="Q9" s="6">
        <v>5.8999999999999997E-2</v>
      </c>
      <c r="R9" s="7">
        <v>8.6</v>
      </c>
    </row>
    <row r="10" spans="1:18" x14ac:dyDescent="0.25">
      <c r="A10" t="s">
        <v>60</v>
      </c>
      <c r="B10" t="s">
        <v>70</v>
      </c>
      <c r="C10" s="1">
        <v>85278</v>
      </c>
      <c r="D10" s="1">
        <v>101547</v>
      </c>
      <c r="E10" s="1">
        <v>81959</v>
      </c>
      <c r="F10" s="1">
        <v>33833</v>
      </c>
      <c r="G10" s="1">
        <v>15686</v>
      </c>
      <c r="H10" s="1">
        <v>18147</v>
      </c>
      <c r="I10" s="1">
        <v>567624</v>
      </c>
      <c r="J10" s="1">
        <v>481847</v>
      </c>
      <c r="K10" s="6">
        <v>0.53600000000000003</v>
      </c>
      <c r="L10" s="1">
        <v>178898</v>
      </c>
      <c r="M10" s="1">
        <v>210745</v>
      </c>
      <c r="N10" s="1">
        <v>59604</v>
      </c>
      <c r="O10" s="1">
        <v>70215</v>
      </c>
      <c r="P10" s="6">
        <v>0.33300000000000002</v>
      </c>
      <c r="Q10" s="6">
        <v>0.154</v>
      </c>
      <c r="R10" s="7">
        <v>6.7</v>
      </c>
    </row>
    <row r="11" spans="1:18" x14ac:dyDescent="0.25">
      <c r="A11" t="s">
        <v>57</v>
      </c>
      <c r="B11" t="s">
        <v>53</v>
      </c>
      <c r="C11" s="1">
        <v>2754</v>
      </c>
      <c r="D11" s="1">
        <v>3338</v>
      </c>
      <c r="E11" s="1">
        <v>3177</v>
      </c>
      <c r="F11" s="1">
        <v>1281</v>
      </c>
      <c r="G11" s="1">
        <v>876</v>
      </c>
      <c r="H11" s="1">
        <v>405</v>
      </c>
      <c r="I11" s="1">
        <v>12649</v>
      </c>
      <c r="J11" s="1">
        <v>10615</v>
      </c>
      <c r="K11" s="6">
        <v>0.316</v>
      </c>
      <c r="L11" s="1">
        <v>263903</v>
      </c>
      <c r="M11" s="1">
        <v>314471</v>
      </c>
      <c r="N11" s="1">
        <v>101288</v>
      </c>
      <c r="O11" s="1">
        <v>120697</v>
      </c>
      <c r="P11" s="6">
        <v>0.38400000000000001</v>
      </c>
      <c r="Q11" s="6">
        <v>0.26200000000000001</v>
      </c>
      <c r="R11" s="7">
        <v>4.5999999999999996</v>
      </c>
    </row>
    <row r="12" spans="1:18" x14ac:dyDescent="0.25">
      <c r="A12" t="s">
        <v>57</v>
      </c>
      <c r="B12" t="s">
        <v>54</v>
      </c>
      <c r="C12" s="1">
        <v>1709</v>
      </c>
      <c r="D12" s="1">
        <v>8129</v>
      </c>
      <c r="E12" s="1">
        <v>6851</v>
      </c>
      <c r="F12" s="1">
        <v>1900</v>
      </c>
      <c r="G12" s="1">
        <v>661</v>
      </c>
      <c r="H12" s="1">
        <v>1239</v>
      </c>
      <c r="I12" s="1">
        <v>35051</v>
      </c>
      <c r="J12" s="1">
        <v>34056</v>
      </c>
      <c r="K12" s="6">
        <v>0.65200000000000002</v>
      </c>
      <c r="L12" s="1">
        <v>231913</v>
      </c>
      <c r="M12" s="1">
        <v>238688</v>
      </c>
      <c r="N12" s="1">
        <v>54204</v>
      </c>
      <c r="O12" s="1">
        <v>55787</v>
      </c>
      <c r="P12" s="6">
        <v>0.23400000000000001</v>
      </c>
      <c r="Q12" s="6">
        <v>8.1000000000000003E-2</v>
      </c>
      <c r="R12" s="7">
        <v>20.5</v>
      </c>
    </row>
    <row r="13" spans="1:18" x14ac:dyDescent="0.25">
      <c r="A13" t="s">
        <v>57</v>
      </c>
      <c r="B13" t="s">
        <v>55</v>
      </c>
      <c r="C13" s="1">
        <v>522</v>
      </c>
      <c r="D13" s="1">
        <v>23180</v>
      </c>
      <c r="E13" s="1">
        <v>22199</v>
      </c>
      <c r="F13" s="1">
        <v>6277</v>
      </c>
      <c r="G13" s="1">
        <v>3865</v>
      </c>
      <c r="H13" s="1">
        <v>2411</v>
      </c>
      <c r="I13" s="1">
        <v>53185</v>
      </c>
      <c r="J13" s="1">
        <v>53108</v>
      </c>
      <c r="K13" s="6">
        <v>0.38400000000000001</v>
      </c>
      <c r="L13" s="1">
        <v>435837</v>
      </c>
      <c r="M13" s="1">
        <v>436469</v>
      </c>
      <c r="N13" s="1">
        <v>118015</v>
      </c>
      <c r="O13" s="1">
        <v>118186</v>
      </c>
      <c r="P13" s="6">
        <v>0.27100000000000002</v>
      </c>
      <c r="Q13" s="6">
        <v>0.16700000000000001</v>
      </c>
      <c r="R13" s="7">
        <v>101.9</v>
      </c>
    </row>
    <row r="14" spans="1:18" x14ac:dyDescent="0.25">
      <c r="A14" t="s">
        <v>57</v>
      </c>
      <c r="B14" t="s">
        <v>56</v>
      </c>
      <c r="C14" s="1">
        <v>148</v>
      </c>
      <c r="D14" s="1">
        <v>77653</v>
      </c>
      <c r="E14" s="1">
        <v>73722</v>
      </c>
      <c r="F14" s="1">
        <v>27500</v>
      </c>
      <c r="G14" s="1">
        <v>22087</v>
      </c>
      <c r="H14" s="1">
        <v>5412</v>
      </c>
      <c r="I14" s="1">
        <v>88114</v>
      </c>
      <c r="J14" s="1">
        <v>88111</v>
      </c>
      <c r="K14" s="6">
        <v>0.19700000000000001</v>
      </c>
      <c r="L14" s="1">
        <v>881277</v>
      </c>
      <c r="M14" s="1">
        <v>881307</v>
      </c>
      <c r="N14" s="1">
        <v>312091</v>
      </c>
      <c r="O14" s="1">
        <v>312101</v>
      </c>
      <c r="P14" s="6">
        <v>0.35399999999999998</v>
      </c>
      <c r="Q14" s="6">
        <v>0.28399999999999997</v>
      </c>
      <c r="R14" s="7">
        <v>595.4</v>
      </c>
    </row>
    <row r="15" spans="1:18" x14ac:dyDescent="0.25">
      <c r="A15" t="s">
        <v>58</v>
      </c>
      <c r="B15" t="s">
        <v>53</v>
      </c>
      <c r="C15" s="1">
        <v>26805</v>
      </c>
      <c r="D15" s="1">
        <v>3546</v>
      </c>
      <c r="E15" s="1">
        <v>3157</v>
      </c>
      <c r="F15" s="1">
        <v>1866</v>
      </c>
      <c r="G15" s="1">
        <v>1192</v>
      </c>
      <c r="H15" s="1">
        <v>674</v>
      </c>
      <c r="I15" s="1">
        <v>45052</v>
      </c>
      <c r="J15" s="1">
        <v>22013</v>
      </c>
      <c r="K15" s="6">
        <v>0.36099999999999999</v>
      </c>
      <c r="L15" s="1">
        <v>78710</v>
      </c>
      <c r="M15" s="1">
        <v>161086</v>
      </c>
      <c r="N15" s="1">
        <v>41422</v>
      </c>
      <c r="O15" s="1">
        <v>84773</v>
      </c>
      <c r="P15" s="6">
        <v>0.52600000000000002</v>
      </c>
      <c r="Q15" s="6">
        <v>0.33600000000000002</v>
      </c>
      <c r="R15" s="7">
        <v>1.7</v>
      </c>
    </row>
    <row r="16" spans="1:18" x14ac:dyDescent="0.25">
      <c r="A16" t="s">
        <v>58</v>
      </c>
      <c r="B16" t="s">
        <v>54</v>
      </c>
      <c r="C16" s="1">
        <v>1074</v>
      </c>
      <c r="D16" s="1">
        <v>2277</v>
      </c>
      <c r="E16" s="1">
        <v>2003</v>
      </c>
      <c r="F16" s="1">
        <v>697</v>
      </c>
      <c r="G16" s="1">
        <v>142</v>
      </c>
      <c r="H16" s="1">
        <v>555</v>
      </c>
      <c r="I16" s="1">
        <v>23384</v>
      </c>
      <c r="J16" s="1">
        <v>17455</v>
      </c>
      <c r="K16" s="6">
        <v>0.79600000000000004</v>
      </c>
      <c r="L16" s="1">
        <v>97363</v>
      </c>
      <c r="M16" s="1">
        <v>130435</v>
      </c>
      <c r="N16" s="1">
        <v>29787</v>
      </c>
      <c r="O16" s="1">
        <v>39905</v>
      </c>
      <c r="P16" s="6">
        <v>0.30599999999999999</v>
      </c>
      <c r="Q16" s="6">
        <v>6.2E-2</v>
      </c>
      <c r="R16" s="7">
        <v>21.8</v>
      </c>
    </row>
    <row r="17" spans="1:18" x14ac:dyDescent="0.25">
      <c r="A17" t="s">
        <v>58</v>
      </c>
      <c r="B17" t="s">
        <v>55</v>
      </c>
      <c r="C17" s="1">
        <v>190</v>
      </c>
      <c r="D17" s="1">
        <v>2398</v>
      </c>
      <c r="E17" s="1">
        <v>2281</v>
      </c>
      <c r="F17" s="1">
        <v>655</v>
      </c>
      <c r="G17" s="1">
        <v>161</v>
      </c>
      <c r="H17" s="1">
        <v>494</v>
      </c>
      <c r="I17" s="1">
        <v>16568</v>
      </c>
      <c r="J17" s="1">
        <v>12373</v>
      </c>
      <c r="K17" s="6">
        <v>0.755</v>
      </c>
      <c r="L17" s="1">
        <v>144737</v>
      </c>
      <c r="M17" s="1">
        <v>193821</v>
      </c>
      <c r="N17" s="1">
        <v>39521</v>
      </c>
      <c r="O17" s="1">
        <v>52923</v>
      </c>
      <c r="P17" s="6">
        <v>0.27300000000000002</v>
      </c>
      <c r="Q17" s="6">
        <v>6.7000000000000004E-2</v>
      </c>
      <c r="R17" s="7">
        <v>87.2</v>
      </c>
    </row>
    <row r="18" spans="1:18" x14ac:dyDescent="0.25">
      <c r="A18" t="s">
        <v>58</v>
      </c>
      <c r="B18" t="s">
        <v>56</v>
      </c>
      <c r="C18" s="1">
        <v>11</v>
      </c>
      <c r="D18" s="1">
        <v>1095</v>
      </c>
      <c r="E18" s="1">
        <v>1060</v>
      </c>
      <c r="F18" s="1">
        <v>146</v>
      </c>
      <c r="G18" s="1">
        <v>-101</v>
      </c>
      <c r="H18" s="1">
        <v>246</v>
      </c>
      <c r="I18" s="1">
        <v>5105</v>
      </c>
      <c r="J18" s="1">
        <v>4844</v>
      </c>
      <c r="K18" s="6">
        <v>1.6930000000000001</v>
      </c>
      <c r="L18" s="1">
        <v>214509</v>
      </c>
      <c r="M18" s="1">
        <v>226078</v>
      </c>
      <c r="N18" s="1">
        <v>28513</v>
      </c>
      <c r="O18" s="1">
        <v>30051</v>
      </c>
      <c r="P18" s="6">
        <v>0.13300000000000001</v>
      </c>
      <c r="Q18" s="6">
        <v>-9.1999999999999998E-2</v>
      </c>
      <c r="R18" s="7">
        <v>464.1</v>
      </c>
    </row>
    <row r="19" spans="1:18" x14ac:dyDescent="0.25">
      <c r="A19" t="s">
        <v>59</v>
      </c>
      <c r="B19" t="s">
        <v>53</v>
      </c>
      <c r="C19" s="1">
        <v>31898</v>
      </c>
      <c r="D19" s="1">
        <v>14743</v>
      </c>
      <c r="E19" s="1">
        <v>4905</v>
      </c>
      <c r="F19" s="1">
        <v>2724</v>
      </c>
      <c r="G19" s="1">
        <v>1067</v>
      </c>
      <c r="H19" s="1">
        <v>1657</v>
      </c>
      <c r="I19" s="1">
        <v>88193</v>
      </c>
      <c r="J19" s="1">
        <v>59104</v>
      </c>
      <c r="K19" s="6">
        <v>0.60799999999999998</v>
      </c>
      <c r="L19" s="1">
        <v>167171</v>
      </c>
      <c r="M19" s="1">
        <v>249449</v>
      </c>
      <c r="N19" s="1">
        <v>30882</v>
      </c>
      <c r="O19" s="1">
        <v>46081</v>
      </c>
      <c r="P19" s="6">
        <v>0.185</v>
      </c>
      <c r="Q19" s="6">
        <v>7.1999999999999995E-2</v>
      </c>
      <c r="R19" s="7">
        <v>2.8</v>
      </c>
    </row>
    <row r="20" spans="1:18" x14ac:dyDescent="0.25">
      <c r="A20" t="s">
        <v>59</v>
      </c>
      <c r="B20" t="s">
        <v>54</v>
      </c>
      <c r="C20" s="1">
        <v>5114</v>
      </c>
      <c r="D20" s="1">
        <v>34152</v>
      </c>
      <c r="E20" s="1">
        <v>8495</v>
      </c>
      <c r="F20" s="1">
        <v>4272</v>
      </c>
      <c r="G20" s="1">
        <v>1383</v>
      </c>
      <c r="H20" s="1">
        <v>2889</v>
      </c>
      <c r="I20" s="1">
        <v>97186</v>
      </c>
      <c r="J20" s="1">
        <v>92746</v>
      </c>
      <c r="K20" s="6">
        <v>0.67600000000000005</v>
      </c>
      <c r="L20" s="1">
        <v>351412</v>
      </c>
      <c r="M20" s="1">
        <v>368237</v>
      </c>
      <c r="N20" s="1">
        <v>43953</v>
      </c>
      <c r="O20" s="1">
        <v>46058</v>
      </c>
      <c r="P20" s="6">
        <v>0.125</v>
      </c>
      <c r="Q20" s="6">
        <v>0.04</v>
      </c>
      <c r="R20" s="7">
        <v>19</v>
      </c>
    </row>
    <row r="21" spans="1:18" x14ac:dyDescent="0.25">
      <c r="A21" t="s">
        <v>59</v>
      </c>
      <c r="B21" t="s">
        <v>55</v>
      </c>
      <c r="C21" s="1">
        <v>639</v>
      </c>
      <c r="D21" s="1">
        <v>28012</v>
      </c>
      <c r="E21" s="1">
        <v>8787</v>
      </c>
      <c r="F21" s="1">
        <v>3892</v>
      </c>
      <c r="G21" s="1">
        <v>1957</v>
      </c>
      <c r="H21" s="1">
        <v>1935</v>
      </c>
      <c r="I21" s="1">
        <v>55342</v>
      </c>
      <c r="J21" s="1">
        <v>54933</v>
      </c>
      <c r="K21" s="6">
        <v>0.497</v>
      </c>
      <c r="L21" s="1">
        <v>506166</v>
      </c>
      <c r="M21" s="1">
        <v>509936</v>
      </c>
      <c r="N21" s="1">
        <v>70335</v>
      </c>
      <c r="O21" s="1">
        <v>70858</v>
      </c>
      <c r="P21" s="6">
        <v>0.13900000000000001</v>
      </c>
      <c r="Q21" s="6">
        <v>7.0000000000000007E-2</v>
      </c>
      <c r="R21" s="7">
        <v>86.6</v>
      </c>
    </row>
    <row r="22" spans="1:18" x14ac:dyDescent="0.25">
      <c r="A22" t="s">
        <v>59</v>
      </c>
      <c r="B22" t="s">
        <v>56</v>
      </c>
      <c r="C22" s="1">
        <v>88</v>
      </c>
      <c r="D22" s="1">
        <v>26057</v>
      </c>
      <c r="E22" s="1">
        <v>7665</v>
      </c>
      <c r="F22" s="1">
        <v>4270</v>
      </c>
      <c r="G22" s="1">
        <v>1716</v>
      </c>
      <c r="H22" s="1">
        <v>2554</v>
      </c>
      <c r="I22" s="1">
        <v>84954</v>
      </c>
      <c r="J22" s="1">
        <v>84947</v>
      </c>
      <c r="K22" s="6">
        <v>0.59799999999999998</v>
      </c>
      <c r="L22" s="1">
        <v>306722</v>
      </c>
      <c r="M22" s="1">
        <v>306749</v>
      </c>
      <c r="N22" s="1">
        <v>50258</v>
      </c>
      <c r="O22" s="1">
        <v>50262</v>
      </c>
      <c r="P22" s="6">
        <v>0.16400000000000001</v>
      </c>
      <c r="Q22" s="6">
        <v>6.6000000000000003E-2</v>
      </c>
      <c r="R22" s="7">
        <v>963.5</v>
      </c>
    </row>
    <row r="23" spans="1:18" x14ac:dyDescent="0.25">
      <c r="A23" t="s">
        <v>60</v>
      </c>
      <c r="B23" t="s">
        <v>53</v>
      </c>
      <c r="C23" s="1">
        <v>76930</v>
      </c>
      <c r="D23" s="1">
        <v>14489</v>
      </c>
      <c r="E23" s="1">
        <v>10829</v>
      </c>
      <c r="F23" s="1">
        <v>6248</v>
      </c>
      <c r="G23" s="1">
        <v>3239</v>
      </c>
      <c r="H23" s="1">
        <v>3009</v>
      </c>
      <c r="I23" s="1">
        <v>176319</v>
      </c>
      <c r="J23" s="1">
        <v>99708</v>
      </c>
      <c r="K23" s="6">
        <v>0.48199999999999998</v>
      </c>
      <c r="L23" s="1">
        <v>82173</v>
      </c>
      <c r="M23" s="1">
        <v>145312</v>
      </c>
      <c r="N23" s="1">
        <v>35433</v>
      </c>
      <c r="O23" s="1">
        <v>62658</v>
      </c>
      <c r="P23" s="6">
        <v>0.43099999999999999</v>
      </c>
      <c r="Q23" s="6">
        <v>0.224</v>
      </c>
      <c r="R23" s="7">
        <v>2.2999999999999998</v>
      </c>
    </row>
    <row r="24" spans="1:18" x14ac:dyDescent="0.25">
      <c r="A24" t="s">
        <v>60</v>
      </c>
      <c r="B24" t="s">
        <v>54</v>
      </c>
      <c r="C24" s="1">
        <v>6843</v>
      </c>
      <c r="D24" s="1">
        <v>15659</v>
      </c>
      <c r="E24" s="1">
        <v>9893</v>
      </c>
      <c r="F24" s="1">
        <v>6106</v>
      </c>
      <c r="G24" s="1">
        <v>2077</v>
      </c>
      <c r="H24" s="1">
        <v>4029</v>
      </c>
      <c r="I24" s="1">
        <v>126359</v>
      </c>
      <c r="J24" s="1">
        <v>118795</v>
      </c>
      <c r="K24" s="6">
        <v>0.66</v>
      </c>
      <c r="L24" s="1">
        <v>123922</v>
      </c>
      <c r="M24" s="1">
        <v>131813</v>
      </c>
      <c r="N24" s="1">
        <v>48325</v>
      </c>
      <c r="O24" s="1">
        <v>51402</v>
      </c>
      <c r="P24" s="6">
        <v>0.39</v>
      </c>
      <c r="Q24" s="6">
        <v>0.13300000000000001</v>
      </c>
      <c r="R24" s="7">
        <v>18.5</v>
      </c>
    </row>
    <row r="25" spans="1:18" x14ac:dyDescent="0.25">
      <c r="A25" t="s">
        <v>60</v>
      </c>
      <c r="B25" t="s">
        <v>55</v>
      </c>
      <c r="C25" s="1">
        <v>1294</v>
      </c>
      <c r="D25" s="1">
        <v>13541</v>
      </c>
      <c r="E25" s="1">
        <v>9979</v>
      </c>
      <c r="F25" s="1">
        <v>5208</v>
      </c>
      <c r="G25" s="1">
        <v>1372</v>
      </c>
      <c r="H25" s="1">
        <v>3836</v>
      </c>
      <c r="I25" s="1">
        <v>109691</v>
      </c>
      <c r="J25" s="1">
        <v>108610</v>
      </c>
      <c r="K25" s="6">
        <v>0.73699999999999999</v>
      </c>
      <c r="L25" s="1">
        <v>123451</v>
      </c>
      <c r="M25" s="1">
        <v>124679</v>
      </c>
      <c r="N25" s="1">
        <v>47477</v>
      </c>
      <c r="O25" s="1">
        <v>47950</v>
      </c>
      <c r="P25" s="6">
        <v>0.38500000000000001</v>
      </c>
      <c r="Q25" s="6">
        <v>0.10100000000000001</v>
      </c>
      <c r="R25" s="7">
        <v>84.7</v>
      </c>
    </row>
    <row r="26" spans="1:18" x14ac:dyDescent="0.25">
      <c r="A26" t="s">
        <v>60</v>
      </c>
      <c r="B26" t="s">
        <v>56</v>
      </c>
      <c r="C26" s="1">
        <v>210</v>
      </c>
      <c r="D26" s="1">
        <v>57858</v>
      </c>
      <c r="E26" s="1">
        <v>51258</v>
      </c>
      <c r="F26" s="1">
        <v>16271</v>
      </c>
      <c r="G26" s="1">
        <v>8998</v>
      </c>
      <c r="H26" s="1">
        <v>7273</v>
      </c>
      <c r="I26" s="1">
        <v>155255</v>
      </c>
      <c r="J26" s="1">
        <v>154735</v>
      </c>
      <c r="K26" s="6">
        <v>0.44700000000000001</v>
      </c>
      <c r="L26" s="1">
        <v>372666</v>
      </c>
      <c r="M26" s="1">
        <v>373918</v>
      </c>
      <c r="N26" s="1">
        <v>104803</v>
      </c>
      <c r="O26" s="1">
        <v>105155</v>
      </c>
      <c r="P26" s="6">
        <v>0.28100000000000003</v>
      </c>
      <c r="Q26" s="6">
        <v>0.156</v>
      </c>
      <c r="R26" s="7">
        <v>738.3</v>
      </c>
    </row>
    <row r="30" spans="1:18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3: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opLeftCell="A18" workbookViewId="0"/>
  </sheetViews>
  <sheetFormatPr defaultRowHeight="15" x14ac:dyDescent="0.25"/>
  <cols>
    <col min="1" max="1" width="13.140625" bestFit="1" customWidth="1"/>
    <col min="2" max="2" width="16.140625" bestFit="1" customWidth="1"/>
    <col min="3" max="3" width="14.7109375" bestFit="1" customWidth="1"/>
    <col min="4" max="4" width="27.28515625" bestFit="1" customWidth="1"/>
    <col min="5" max="5" width="18.28515625" bestFit="1" customWidth="1"/>
    <col min="6" max="6" width="25.5703125" bestFit="1" customWidth="1"/>
    <col min="7" max="7" width="26.7109375" bestFit="1" customWidth="1"/>
    <col min="8" max="8" width="30.7109375" bestFit="1" customWidth="1"/>
    <col min="9" max="9" width="24.28515625" bestFit="1" customWidth="1"/>
    <col min="10" max="10" width="22.7109375" bestFit="1" customWidth="1"/>
    <col min="11" max="11" width="17.28515625" bestFit="1" customWidth="1"/>
    <col min="12" max="12" width="26.28515625" bestFit="1" customWidth="1"/>
    <col min="13" max="13" width="34.140625" bestFit="1" customWidth="1"/>
    <col min="14" max="14" width="28.7109375" bestFit="1" customWidth="1"/>
    <col min="15" max="15" width="29.85546875" bestFit="1" customWidth="1"/>
    <col min="16" max="16" width="24.42578125" bestFit="1" customWidth="1"/>
    <col min="17" max="18" width="6.85546875" bestFit="1" customWidth="1"/>
    <col min="19" max="19" width="11.42578125" bestFit="1" customWidth="1"/>
  </cols>
  <sheetData>
    <row r="1" spans="1:19" x14ac:dyDescent="0.25">
      <c r="A1" t="s">
        <v>73</v>
      </c>
      <c r="B1" t="s">
        <v>69</v>
      </c>
      <c r="C1" t="s">
        <v>74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</row>
    <row r="2" spans="1:19" x14ac:dyDescent="0.25">
      <c r="D2">
        <v>156230</v>
      </c>
      <c r="E2">
        <v>326128</v>
      </c>
      <c r="F2">
        <v>226262</v>
      </c>
      <c r="G2">
        <v>89310</v>
      </c>
      <c r="H2">
        <v>50691</v>
      </c>
      <c r="I2">
        <v>38619</v>
      </c>
      <c r="J2">
        <v>1172408</v>
      </c>
      <c r="K2">
        <v>1016151</v>
      </c>
      <c r="L2">
        <v>0.432</v>
      </c>
      <c r="M2">
        <v>278169</v>
      </c>
      <c r="N2">
        <v>320944</v>
      </c>
      <c r="O2">
        <v>76177</v>
      </c>
      <c r="P2">
        <v>87891</v>
      </c>
      <c r="Q2">
        <v>0.27400000000000002</v>
      </c>
      <c r="R2">
        <v>0.155</v>
      </c>
      <c r="S2">
        <v>7.5</v>
      </c>
    </row>
    <row r="3" spans="1:19" x14ac:dyDescent="0.25">
      <c r="C3" t="s">
        <v>75</v>
      </c>
      <c r="D3">
        <v>30472</v>
      </c>
      <c r="E3">
        <v>28602</v>
      </c>
      <c r="F3">
        <v>20394</v>
      </c>
      <c r="G3">
        <v>8306</v>
      </c>
      <c r="H3">
        <v>3940</v>
      </c>
      <c r="I3">
        <v>4366</v>
      </c>
      <c r="J3">
        <v>149622</v>
      </c>
      <c r="K3">
        <v>113679</v>
      </c>
      <c r="L3">
        <v>0.52600000000000002</v>
      </c>
      <c r="M3">
        <v>191160</v>
      </c>
      <c r="N3">
        <v>251602</v>
      </c>
      <c r="O3">
        <v>55515</v>
      </c>
      <c r="P3">
        <v>73068</v>
      </c>
      <c r="Q3">
        <v>0.28999999999999998</v>
      </c>
      <c r="R3">
        <v>0.13800000000000001</v>
      </c>
      <c r="S3">
        <v>4.9000000000000004</v>
      </c>
    </row>
    <row r="4" spans="1:19" x14ac:dyDescent="0.25">
      <c r="C4" t="s">
        <v>76</v>
      </c>
      <c r="D4">
        <v>1756</v>
      </c>
      <c r="E4">
        <v>26982</v>
      </c>
      <c r="F4">
        <v>11253</v>
      </c>
      <c r="G4">
        <v>5461</v>
      </c>
      <c r="H4">
        <v>1416</v>
      </c>
      <c r="I4">
        <v>4045</v>
      </c>
      <c r="J4">
        <v>122522</v>
      </c>
      <c r="K4">
        <v>121475</v>
      </c>
      <c r="L4">
        <v>0.74099999999999999</v>
      </c>
      <c r="M4">
        <v>220223</v>
      </c>
      <c r="N4">
        <v>222122</v>
      </c>
      <c r="O4">
        <v>44574</v>
      </c>
      <c r="P4">
        <v>44958</v>
      </c>
      <c r="Q4">
        <v>0.20200000000000001</v>
      </c>
      <c r="R4">
        <v>5.1999999999999998E-2</v>
      </c>
      <c r="S4">
        <v>69.8</v>
      </c>
    </row>
    <row r="5" spans="1:19" x14ac:dyDescent="0.25">
      <c r="C5" t="s">
        <v>77</v>
      </c>
      <c r="D5">
        <v>121188</v>
      </c>
      <c r="E5">
        <v>94711</v>
      </c>
      <c r="F5">
        <v>49629</v>
      </c>
      <c r="G5">
        <v>25640</v>
      </c>
      <c r="H5">
        <v>9173</v>
      </c>
      <c r="I5">
        <v>16467</v>
      </c>
      <c r="J5">
        <v>652426</v>
      </c>
      <c r="K5">
        <v>534123</v>
      </c>
      <c r="L5">
        <v>0.64200000000000002</v>
      </c>
      <c r="M5">
        <v>145168</v>
      </c>
      <c r="N5">
        <v>177321</v>
      </c>
      <c r="O5">
        <v>39300</v>
      </c>
      <c r="P5">
        <v>48004</v>
      </c>
      <c r="Q5">
        <v>0.27100000000000002</v>
      </c>
      <c r="R5">
        <v>9.7000000000000003E-2</v>
      </c>
      <c r="S5">
        <v>5.4</v>
      </c>
    </row>
    <row r="6" spans="1:19" x14ac:dyDescent="0.25">
      <c r="C6" t="s">
        <v>78</v>
      </c>
      <c r="D6">
        <v>2813</v>
      </c>
      <c r="E6">
        <v>175833</v>
      </c>
      <c r="F6">
        <v>144986</v>
      </c>
      <c r="G6">
        <v>49903</v>
      </c>
      <c r="H6">
        <v>36162</v>
      </c>
      <c r="I6">
        <v>13740</v>
      </c>
      <c r="J6">
        <v>247838</v>
      </c>
      <c r="K6">
        <v>246874</v>
      </c>
      <c r="L6">
        <v>0.27500000000000002</v>
      </c>
      <c r="M6">
        <v>709467</v>
      </c>
      <c r="N6">
        <v>712235</v>
      </c>
      <c r="O6">
        <v>201352</v>
      </c>
      <c r="P6">
        <v>202137</v>
      </c>
      <c r="Q6">
        <v>0.28399999999999997</v>
      </c>
      <c r="R6">
        <v>0.20599999999999999</v>
      </c>
      <c r="S6">
        <v>88.1</v>
      </c>
    </row>
    <row r="7" spans="1:19" x14ac:dyDescent="0.25">
      <c r="B7" t="s">
        <v>71</v>
      </c>
      <c r="D7">
        <v>152874</v>
      </c>
      <c r="E7">
        <v>147456</v>
      </c>
      <c r="F7">
        <v>85279</v>
      </c>
      <c r="G7">
        <v>39929</v>
      </c>
      <c r="H7">
        <v>14164</v>
      </c>
      <c r="I7">
        <v>25765</v>
      </c>
      <c r="J7">
        <v>920127</v>
      </c>
      <c r="K7">
        <v>765147</v>
      </c>
      <c r="L7">
        <v>0.64500000000000002</v>
      </c>
      <c r="M7">
        <v>160256</v>
      </c>
      <c r="N7">
        <v>192716</v>
      </c>
      <c r="O7">
        <v>43395</v>
      </c>
      <c r="P7">
        <v>52185</v>
      </c>
      <c r="Q7">
        <v>0.27100000000000002</v>
      </c>
      <c r="R7">
        <v>9.6000000000000002E-2</v>
      </c>
      <c r="S7">
        <v>6</v>
      </c>
    </row>
    <row r="8" spans="1:19" x14ac:dyDescent="0.25">
      <c r="B8" t="s">
        <v>79</v>
      </c>
      <c r="D8">
        <v>3356</v>
      </c>
      <c r="E8">
        <v>178672</v>
      </c>
      <c r="F8">
        <v>140983</v>
      </c>
      <c r="G8">
        <v>49381</v>
      </c>
      <c r="H8">
        <v>36527</v>
      </c>
      <c r="I8">
        <v>12854</v>
      </c>
      <c r="J8">
        <v>252281</v>
      </c>
      <c r="K8">
        <v>251004</v>
      </c>
      <c r="L8">
        <v>0.26</v>
      </c>
      <c r="M8">
        <v>708226</v>
      </c>
      <c r="N8">
        <v>711829</v>
      </c>
      <c r="O8">
        <v>195739</v>
      </c>
      <c r="P8">
        <v>196735</v>
      </c>
      <c r="Q8">
        <v>0.27600000000000002</v>
      </c>
      <c r="R8">
        <v>0.20399999999999999</v>
      </c>
      <c r="S8">
        <v>75.2</v>
      </c>
    </row>
    <row r="9" spans="1:19" x14ac:dyDescent="0.25">
      <c r="B9" t="s">
        <v>71</v>
      </c>
      <c r="C9" t="s">
        <v>75</v>
      </c>
      <c r="D9">
        <v>30173</v>
      </c>
      <c r="E9">
        <v>20975</v>
      </c>
      <c r="F9">
        <v>14505</v>
      </c>
      <c r="G9">
        <v>6148</v>
      </c>
      <c r="H9">
        <v>2655</v>
      </c>
      <c r="I9">
        <v>3493</v>
      </c>
      <c r="J9">
        <v>135049</v>
      </c>
      <c r="K9">
        <v>99626</v>
      </c>
      <c r="L9">
        <v>0.56799999999999995</v>
      </c>
      <c r="M9">
        <v>155310</v>
      </c>
      <c r="N9">
        <v>210532</v>
      </c>
      <c r="O9">
        <v>45524</v>
      </c>
      <c r="P9">
        <v>61710</v>
      </c>
      <c r="Q9">
        <v>0.29299999999999998</v>
      </c>
      <c r="R9">
        <v>0.127</v>
      </c>
      <c r="S9">
        <v>4.5</v>
      </c>
    </row>
    <row r="10" spans="1:19" x14ac:dyDescent="0.25">
      <c r="B10" t="s">
        <v>71</v>
      </c>
      <c r="C10" t="s">
        <v>76</v>
      </c>
      <c r="D10">
        <v>1524</v>
      </c>
      <c r="E10">
        <v>13150</v>
      </c>
      <c r="F10">
        <v>6369</v>
      </c>
      <c r="G10">
        <v>3095</v>
      </c>
      <c r="H10">
        <v>553</v>
      </c>
      <c r="I10">
        <v>2542</v>
      </c>
      <c r="J10">
        <v>76660</v>
      </c>
      <c r="K10">
        <v>75621</v>
      </c>
      <c r="L10">
        <v>0.82099999999999995</v>
      </c>
      <c r="M10">
        <v>171536</v>
      </c>
      <c r="N10">
        <v>173891</v>
      </c>
      <c r="O10">
        <v>40370</v>
      </c>
      <c r="P10">
        <v>40924</v>
      </c>
      <c r="Q10">
        <v>0.23499999999999999</v>
      </c>
      <c r="R10">
        <v>4.2000000000000003E-2</v>
      </c>
      <c r="S10">
        <v>50.3</v>
      </c>
    </row>
    <row r="11" spans="1:19" x14ac:dyDescent="0.25">
      <c r="B11" t="s">
        <v>71</v>
      </c>
      <c r="C11" t="s">
        <v>77</v>
      </c>
      <c r="D11">
        <v>119041</v>
      </c>
      <c r="E11">
        <v>74546</v>
      </c>
      <c r="F11">
        <v>37312</v>
      </c>
      <c r="G11">
        <v>19802</v>
      </c>
      <c r="H11">
        <v>6350</v>
      </c>
      <c r="I11">
        <v>13451</v>
      </c>
      <c r="J11">
        <v>582163</v>
      </c>
      <c r="K11">
        <v>464585</v>
      </c>
      <c r="L11">
        <v>0.67900000000000005</v>
      </c>
      <c r="M11">
        <v>128051</v>
      </c>
      <c r="N11">
        <v>160458</v>
      </c>
      <c r="O11">
        <v>34014</v>
      </c>
      <c r="P11">
        <v>42622</v>
      </c>
      <c r="Q11">
        <v>0.26600000000000001</v>
      </c>
      <c r="R11">
        <v>8.5000000000000006E-2</v>
      </c>
      <c r="S11">
        <v>4.9000000000000004</v>
      </c>
    </row>
    <row r="12" spans="1:19" x14ac:dyDescent="0.25">
      <c r="B12" t="s">
        <v>71</v>
      </c>
      <c r="C12" t="s">
        <v>78</v>
      </c>
      <c r="D12">
        <v>2135</v>
      </c>
      <c r="E12">
        <v>38785</v>
      </c>
      <c r="F12">
        <v>27093</v>
      </c>
      <c r="G12">
        <v>10885</v>
      </c>
      <c r="H12">
        <v>4606</v>
      </c>
      <c r="I12">
        <v>6279</v>
      </c>
      <c r="J12">
        <v>126255</v>
      </c>
      <c r="K12">
        <v>125314</v>
      </c>
      <c r="L12">
        <v>0.57699999999999996</v>
      </c>
      <c r="M12">
        <v>307198</v>
      </c>
      <c r="N12">
        <v>309505</v>
      </c>
      <c r="O12">
        <v>86213</v>
      </c>
      <c r="P12">
        <v>86860</v>
      </c>
      <c r="Q12">
        <v>0.28100000000000003</v>
      </c>
      <c r="R12">
        <v>0.11899999999999999</v>
      </c>
      <c r="S12">
        <v>59.1</v>
      </c>
    </row>
    <row r="13" spans="1:19" x14ac:dyDescent="0.25">
      <c r="B13" t="s">
        <v>79</v>
      </c>
      <c r="C13" t="s">
        <v>75</v>
      </c>
      <c r="D13">
        <v>299</v>
      </c>
      <c r="E13">
        <v>7627</v>
      </c>
      <c r="F13">
        <v>5889</v>
      </c>
      <c r="G13">
        <v>2158</v>
      </c>
      <c r="H13">
        <v>1285</v>
      </c>
      <c r="I13">
        <v>874</v>
      </c>
      <c r="J13">
        <v>14573</v>
      </c>
      <c r="K13">
        <v>14052</v>
      </c>
      <c r="L13">
        <v>0.40500000000000003</v>
      </c>
      <c r="M13">
        <v>523389</v>
      </c>
      <c r="N13">
        <v>542772</v>
      </c>
      <c r="O13">
        <v>148107</v>
      </c>
      <c r="P13">
        <v>153592</v>
      </c>
      <c r="Q13">
        <v>0.28299999999999997</v>
      </c>
      <c r="R13">
        <v>0.16800000000000001</v>
      </c>
      <c r="S13">
        <v>48.8</v>
      </c>
    </row>
    <row r="14" spans="1:19" x14ac:dyDescent="0.25">
      <c r="B14" t="s">
        <v>79</v>
      </c>
      <c r="C14" t="s">
        <v>76</v>
      </c>
      <c r="D14">
        <v>232</v>
      </c>
      <c r="E14">
        <v>13832</v>
      </c>
      <c r="F14">
        <v>4884</v>
      </c>
      <c r="G14">
        <v>2367</v>
      </c>
      <c r="H14">
        <v>863</v>
      </c>
      <c r="I14">
        <v>1503</v>
      </c>
      <c r="J14">
        <v>45862</v>
      </c>
      <c r="K14">
        <v>45853</v>
      </c>
      <c r="L14">
        <v>0.63500000000000001</v>
      </c>
      <c r="M14">
        <v>301605</v>
      </c>
      <c r="N14">
        <v>301666</v>
      </c>
      <c r="O14">
        <v>51602</v>
      </c>
      <c r="P14">
        <v>51612</v>
      </c>
      <c r="Q14">
        <v>0.17100000000000001</v>
      </c>
      <c r="R14">
        <v>6.2E-2</v>
      </c>
      <c r="S14">
        <v>197.6</v>
      </c>
    </row>
    <row r="15" spans="1:19" x14ac:dyDescent="0.25">
      <c r="B15" t="s">
        <v>79</v>
      </c>
      <c r="C15" t="s">
        <v>77</v>
      </c>
      <c r="D15">
        <v>2147</v>
      </c>
      <c r="E15">
        <v>20165</v>
      </c>
      <c r="F15">
        <v>12317</v>
      </c>
      <c r="G15">
        <v>5839</v>
      </c>
      <c r="H15">
        <v>2823</v>
      </c>
      <c r="I15">
        <v>3016</v>
      </c>
      <c r="J15">
        <v>70264</v>
      </c>
      <c r="K15">
        <v>69539</v>
      </c>
      <c r="L15">
        <v>0.51700000000000002</v>
      </c>
      <c r="M15">
        <v>286992</v>
      </c>
      <c r="N15">
        <v>289984</v>
      </c>
      <c r="O15">
        <v>83097</v>
      </c>
      <c r="P15">
        <v>83963</v>
      </c>
      <c r="Q15">
        <v>0.28999999999999998</v>
      </c>
      <c r="R15">
        <v>0.14000000000000001</v>
      </c>
      <c r="S15">
        <v>32.700000000000003</v>
      </c>
    </row>
    <row r="16" spans="1:19" x14ac:dyDescent="0.25">
      <c r="B16" t="s">
        <v>79</v>
      </c>
      <c r="C16" t="s">
        <v>78</v>
      </c>
      <c r="D16">
        <v>679</v>
      </c>
      <c r="E16">
        <v>137047</v>
      </c>
      <c r="F16">
        <v>117893</v>
      </c>
      <c r="G16">
        <v>39018</v>
      </c>
      <c r="H16">
        <v>31557</v>
      </c>
      <c r="I16">
        <v>7461</v>
      </c>
      <c r="J16">
        <v>121582</v>
      </c>
      <c r="K16">
        <v>121560</v>
      </c>
      <c r="L16">
        <v>0.191</v>
      </c>
      <c r="M16">
        <v>1127198</v>
      </c>
      <c r="N16">
        <v>1127405</v>
      </c>
      <c r="O16">
        <v>320916</v>
      </c>
      <c r="P16">
        <v>320974</v>
      </c>
      <c r="Q16">
        <v>0.28499999999999998</v>
      </c>
      <c r="R16">
        <v>0.23</v>
      </c>
      <c r="S16">
        <v>179.2</v>
      </c>
    </row>
    <row r="17" spans="1:19" x14ac:dyDescent="0.25">
      <c r="A17" t="s">
        <v>80</v>
      </c>
      <c r="D17">
        <v>155773</v>
      </c>
      <c r="E17">
        <v>163465</v>
      </c>
      <c r="F17">
        <v>92557</v>
      </c>
      <c r="G17">
        <v>41124</v>
      </c>
      <c r="H17">
        <v>17992</v>
      </c>
      <c r="I17">
        <v>23133</v>
      </c>
      <c r="J17">
        <v>838980</v>
      </c>
      <c r="K17">
        <v>683515</v>
      </c>
      <c r="L17">
        <v>0.56299999999999994</v>
      </c>
      <c r="M17">
        <v>194837</v>
      </c>
      <c r="N17">
        <v>239153</v>
      </c>
      <c r="O17">
        <v>49017</v>
      </c>
      <c r="P17">
        <v>60166</v>
      </c>
      <c r="Q17">
        <v>0.252</v>
      </c>
      <c r="R17">
        <v>0.11</v>
      </c>
      <c r="S17">
        <v>5.4</v>
      </c>
    </row>
    <row r="18" spans="1:19" x14ac:dyDescent="0.25">
      <c r="A18" t="s">
        <v>81</v>
      </c>
      <c r="D18">
        <v>457</v>
      </c>
      <c r="E18">
        <v>162663</v>
      </c>
      <c r="F18">
        <v>133705</v>
      </c>
      <c r="G18">
        <v>48186</v>
      </c>
      <c r="H18">
        <v>32700</v>
      </c>
      <c r="I18">
        <v>15486</v>
      </c>
      <c r="J18">
        <v>333428</v>
      </c>
      <c r="K18">
        <v>332636</v>
      </c>
      <c r="L18">
        <v>0.32100000000000001</v>
      </c>
      <c r="M18">
        <v>487852</v>
      </c>
      <c r="N18">
        <v>489013</v>
      </c>
      <c r="O18">
        <v>144517</v>
      </c>
      <c r="P18">
        <v>144861</v>
      </c>
      <c r="Q18">
        <v>0.29599999999999999</v>
      </c>
      <c r="R18">
        <v>0.20100000000000001</v>
      </c>
      <c r="S18">
        <v>728.9</v>
      </c>
    </row>
    <row r="19" spans="1:19" x14ac:dyDescent="0.25">
      <c r="A19" t="s">
        <v>80</v>
      </c>
      <c r="C19" t="s">
        <v>75</v>
      </c>
      <c r="D19">
        <v>30437</v>
      </c>
      <c r="E19">
        <v>21585</v>
      </c>
      <c r="F19">
        <v>16643</v>
      </c>
      <c r="G19">
        <v>7039</v>
      </c>
      <c r="H19">
        <v>3643</v>
      </c>
      <c r="I19">
        <v>3395</v>
      </c>
      <c r="J19">
        <v>122296</v>
      </c>
      <c r="K19">
        <v>86718</v>
      </c>
      <c r="L19">
        <v>0.48199999999999998</v>
      </c>
      <c r="M19">
        <v>176498</v>
      </c>
      <c r="N19">
        <v>248909</v>
      </c>
      <c r="O19">
        <v>57554</v>
      </c>
      <c r="P19">
        <v>81166</v>
      </c>
      <c r="Q19">
        <v>0.32600000000000001</v>
      </c>
      <c r="R19">
        <v>0.16900000000000001</v>
      </c>
      <c r="S19">
        <v>4</v>
      </c>
    </row>
    <row r="20" spans="1:19" x14ac:dyDescent="0.25">
      <c r="A20" t="s">
        <v>80</v>
      </c>
      <c r="C20" t="s">
        <v>76</v>
      </c>
      <c r="D20">
        <v>1693</v>
      </c>
      <c r="E20">
        <v>17980</v>
      </c>
      <c r="F20">
        <v>7009</v>
      </c>
      <c r="G20">
        <v>3033</v>
      </c>
      <c r="H20">
        <v>887</v>
      </c>
      <c r="I20">
        <v>2146</v>
      </c>
      <c r="J20">
        <v>63612</v>
      </c>
      <c r="K20">
        <v>62578</v>
      </c>
      <c r="L20">
        <v>0.70699999999999996</v>
      </c>
      <c r="M20">
        <v>282652</v>
      </c>
      <c r="N20">
        <v>287322</v>
      </c>
      <c r="O20">
        <v>47682</v>
      </c>
      <c r="P20">
        <v>48470</v>
      </c>
      <c r="Q20">
        <v>0.16900000000000001</v>
      </c>
      <c r="R20">
        <v>4.9000000000000002E-2</v>
      </c>
      <c r="S20">
        <v>37.6</v>
      </c>
    </row>
    <row r="21" spans="1:19" x14ac:dyDescent="0.25">
      <c r="A21" t="s">
        <v>80</v>
      </c>
      <c r="C21" t="s">
        <v>77</v>
      </c>
      <c r="D21">
        <v>121030</v>
      </c>
      <c r="E21">
        <v>76244</v>
      </c>
      <c r="F21">
        <v>36843</v>
      </c>
      <c r="G21">
        <v>20415</v>
      </c>
      <c r="H21">
        <v>7653</v>
      </c>
      <c r="I21">
        <v>12762</v>
      </c>
      <c r="J21">
        <v>553587</v>
      </c>
      <c r="K21">
        <v>435476</v>
      </c>
      <c r="L21">
        <v>0.625</v>
      </c>
      <c r="M21">
        <v>137727</v>
      </c>
      <c r="N21">
        <v>175082</v>
      </c>
      <c r="O21">
        <v>36878</v>
      </c>
      <c r="P21">
        <v>46881</v>
      </c>
      <c r="Q21">
        <v>0.26800000000000002</v>
      </c>
      <c r="R21">
        <v>0.1</v>
      </c>
      <c r="S21">
        <v>4.5999999999999996</v>
      </c>
    </row>
    <row r="22" spans="1:19" x14ac:dyDescent="0.25">
      <c r="A22" t="s">
        <v>80</v>
      </c>
      <c r="C22" t="s">
        <v>78</v>
      </c>
      <c r="D22">
        <v>2612</v>
      </c>
      <c r="E22">
        <v>47656</v>
      </c>
      <c r="F22">
        <v>32061</v>
      </c>
      <c r="G22">
        <v>10637</v>
      </c>
      <c r="H22">
        <v>5808</v>
      </c>
      <c r="I22">
        <v>4830</v>
      </c>
      <c r="J22">
        <v>99485</v>
      </c>
      <c r="K22">
        <v>98742</v>
      </c>
      <c r="L22">
        <v>0.45400000000000001</v>
      </c>
      <c r="M22">
        <v>479022</v>
      </c>
      <c r="N22">
        <v>482628</v>
      </c>
      <c r="O22">
        <v>106924</v>
      </c>
      <c r="P22">
        <v>107729</v>
      </c>
      <c r="Q22">
        <v>0.223</v>
      </c>
      <c r="R22">
        <v>0.122</v>
      </c>
      <c r="S22">
        <v>38.1</v>
      </c>
    </row>
    <row r="23" spans="1:19" x14ac:dyDescent="0.25">
      <c r="A23" t="s">
        <v>81</v>
      </c>
      <c r="C23" t="s">
        <v>75</v>
      </c>
      <c r="D23">
        <v>35</v>
      </c>
      <c r="E23">
        <v>7017</v>
      </c>
      <c r="F23">
        <v>3751</v>
      </c>
      <c r="G23">
        <v>1268</v>
      </c>
      <c r="H23">
        <v>296</v>
      </c>
      <c r="I23">
        <v>971</v>
      </c>
      <c r="J23">
        <v>27326</v>
      </c>
      <c r="K23">
        <v>26960</v>
      </c>
      <c r="L23">
        <v>0.76600000000000001</v>
      </c>
      <c r="M23">
        <v>256776</v>
      </c>
      <c r="N23">
        <v>260263</v>
      </c>
      <c r="O23">
        <v>46391</v>
      </c>
      <c r="P23">
        <v>47021</v>
      </c>
      <c r="Q23">
        <v>0.18099999999999999</v>
      </c>
      <c r="R23">
        <v>4.2000000000000003E-2</v>
      </c>
      <c r="S23">
        <v>784.5</v>
      </c>
    </row>
    <row r="24" spans="1:19" x14ac:dyDescent="0.25">
      <c r="A24" t="s">
        <v>81</v>
      </c>
      <c r="C24" t="s">
        <v>76</v>
      </c>
      <c r="D24">
        <v>63</v>
      </c>
      <c r="E24">
        <v>9002</v>
      </c>
      <c r="F24">
        <v>4243</v>
      </c>
      <c r="G24">
        <v>2428</v>
      </c>
      <c r="H24">
        <v>528</v>
      </c>
      <c r="I24">
        <v>1900</v>
      </c>
      <c r="J24">
        <v>58910</v>
      </c>
      <c r="K24">
        <v>58897</v>
      </c>
      <c r="L24">
        <v>0.78200000000000003</v>
      </c>
      <c r="M24">
        <v>152813</v>
      </c>
      <c r="N24">
        <v>152847</v>
      </c>
      <c r="O24">
        <v>41218</v>
      </c>
      <c r="P24">
        <v>41227</v>
      </c>
      <c r="Q24">
        <v>0.27</v>
      </c>
      <c r="R24">
        <v>5.8999999999999997E-2</v>
      </c>
      <c r="S24">
        <v>934.2</v>
      </c>
    </row>
    <row r="25" spans="1:19" x14ac:dyDescent="0.25">
      <c r="A25" t="s">
        <v>81</v>
      </c>
      <c r="C25" t="s">
        <v>77</v>
      </c>
      <c r="D25">
        <v>158</v>
      </c>
      <c r="E25">
        <v>18467</v>
      </c>
      <c r="F25">
        <v>12786</v>
      </c>
      <c r="G25">
        <v>5225</v>
      </c>
      <c r="H25">
        <v>1520</v>
      </c>
      <c r="I25">
        <v>3705</v>
      </c>
      <c r="J25">
        <v>98839</v>
      </c>
      <c r="K25">
        <v>98647</v>
      </c>
      <c r="L25">
        <v>0.70899999999999996</v>
      </c>
      <c r="M25">
        <v>186844</v>
      </c>
      <c r="N25">
        <v>187208</v>
      </c>
      <c r="O25">
        <v>52863</v>
      </c>
      <c r="P25">
        <v>52966</v>
      </c>
      <c r="Q25">
        <v>0.28299999999999997</v>
      </c>
      <c r="R25">
        <v>8.2000000000000003E-2</v>
      </c>
      <c r="S25">
        <v>624.29999999999995</v>
      </c>
    </row>
    <row r="26" spans="1:19" x14ac:dyDescent="0.25">
      <c r="A26" t="s">
        <v>81</v>
      </c>
      <c r="C26" t="s">
        <v>78</v>
      </c>
      <c r="D26">
        <v>201</v>
      </c>
      <c r="E26">
        <v>128177</v>
      </c>
      <c r="F26">
        <v>112924</v>
      </c>
      <c r="G26">
        <v>39265</v>
      </c>
      <c r="H26">
        <v>30355</v>
      </c>
      <c r="I26">
        <v>8910</v>
      </c>
      <c r="J26">
        <v>148352</v>
      </c>
      <c r="K26">
        <v>148132</v>
      </c>
      <c r="L26">
        <v>0.22700000000000001</v>
      </c>
      <c r="M26">
        <v>864004</v>
      </c>
      <c r="N26">
        <v>865288</v>
      </c>
      <c r="O26">
        <v>264675</v>
      </c>
      <c r="P26">
        <v>265068</v>
      </c>
      <c r="Q26">
        <v>0.30599999999999999</v>
      </c>
      <c r="R26">
        <v>0.23699999999999999</v>
      </c>
      <c r="S26">
        <v>737.1</v>
      </c>
    </row>
    <row r="27" spans="1:19" x14ac:dyDescent="0.25">
      <c r="A27" t="s">
        <v>80</v>
      </c>
      <c r="B27" t="s">
        <v>71</v>
      </c>
      <c r="D27">
        <v>152639</v>
      </c>
      <c r="E27">
        <v>105586</v>
      </c>
      <c r="F27">
        <v>56772</v>
      </c>
      <c r="G27">
        <v>27682</v>
      </c>
      <c r="H27">
        <v>9483</v>
      </c>
      <c r="I27">
        <v>18199</v>
      </c>
      <c r="J27">
        <v>749417</v>
      </c>
      <c r="K27">
        <v>595227</v>
      </c>
      <c r="L27">
        <v>0.65700000000000003</v>
      </c>
      <c r="M27">
        <v>140891</v>
      </c>
      <c r="N27">
        <v>177388</v>
      </c>
      <c r="O27">
        <v>36938</v>
      </c>
      <c r="P27">
        <v>46507</v>
      </c>
      <c r="Q27">
        <v>0.26200000000000001</v>
      </c>
      <c r="R27">
        <v>0.09</v>
      </c>
      <c r="S27">
        <v>4.9000000000000004</v>
      </c>
    </row>
    <row r="28" spans="1:19" x14ac:dyDescent="0.25">
      <c r="A28" t="s">
        <v>80</v>
      </c>
      <c r="B28" t="s">
        <v>79</v>
      </c>
      <c r="D28">
        <v>3134</v>
      </c>
      <c r="E28">
        <v>57878</v>
      </c>
      <c r="F28">
        <v>35785</v>
      </c>
      <c r="G28">
        <v>13443</v>
      </c>
      <c r="H28">
        <v>8509</v>
      </c>
      <c r="I28">
        <v>4933</v>
      </c>
      <c r="J28">
        <v>89563</v>
      </c>
      <c r="K28">
        <v>88287</v>
      </c>
      <c r="L28">
        <v>0.36699999999999999</v>
      </c>
      <c r="M28">
        <v>646227</v>
      </c>
      <c r="N28">
        <v>655565</v>
      </c>
      <c r="O28">
        <v>150090</v>
      </c>
      <c r="P28">
        <v>152259</v>
      </c>
      <c r="Q28">
        <v>0.23200000000000001</v>
      </c>
      <c r="R28">
        <v>0.14699999999999999</v>
      </c>
      <c r="S28">
        <v>28.6</v>
      </c>
    </row>
    <row r="29" spans="1:19" x14ac:dyDescent="0.25">
      <c r="A29" t="s">
        <v>81</v>
      </c>
      <c r="B29" t="s">
        <v>71</v>
      </c>
      <c r="D29">
        <v>235</v>
      </c>
      <c r="E29">
        <v>41870</v>
      </c>
      <c r="F29">
        <v>28507</v>
      </c>
      <c r="G29">
        <v>12247</v>
      </c>
      <c r="H29">
        <v>4681</v>
      </c>
      <c r="I29">
        <v>7566</v>
      </c>
      <c r="J29">
        <v>170710</v>
      </c>
      <c r="K29">
        <v>169919</v>
      </c>
      <c r="L29">
        <v>0.61799999999999999</v>
      </c>
      <c r="M29">
        <v>245267</v>
      </c>
      <c r="N29">
        <v>246408</v>
      </c>
      <c r="O29">
        <v>71743</v>
      </c>
      <c r="P29">
        <v>72077</v>
      </c>
      <c r="Q29">
        <v>0.29299999999999998</v>
      </c>
      <c r="R29">
        <v>0.112</v>
      </c>
      <c r="S29">
        <v>725.4</v>
      </c>
    </row>
    <row r="30" spans="1:19" x14ac:dyDescent="0.25">
      <c r="A30" t="s">
        <v>81</v>
      </c>
      <c r="B30" t="s">
        <v>79</v>
      </c>
      <c r="D30">
        <v>222</v>
      </c>
      <c r="E30">
        <v>120794</v>
      </c>
      <c r="F30">
        <v>105198</v>
      </c>
      <c r="G30">
        <v>35939</v>
      </c>
      <c r="H30">
        <v>28018</v>
      </c>
      <c r="I30">
        <v>7921</v>
      </c>
      <c r="J30">
        <v>162718</v>
      </c>
      <c r="K30">
        <v>162717</v>
      </c>
      <c r="L30">
        <v>0.22</v>
      </c>
      <c r="M30">
        <v>742351</v>
      </c>
      <c r="N30">
        <v>742356</v>
      </c>
      <c r="O30">
        <v>220865</v>
      </c>
      <c r="P30">
        <v>220867</v>
      </c>
      <c r="Q30">
        <v>0.29799999999999999</v>
      </c>
      <c r="R30">
        <v>0.23200000000000001</v>
      </c>
      <c r="S30">
        <v>732.5</v>
      </c>
    </row>
    <row r="31" spans="1:19" x14ac:dyDescent="0.25">
      <c r="A31" t="s">
        <v>80</v>
      </c>
      <c r="B31" t="s">
        <v>71</v>
      </c>
      <c r="C31" t="s">
        <v>75</v>
      </c>
      <c r="D31">
        <v>30149</v>
      </c>
      <c r="E31">
        <v>14299</v>
      </c>
      <c r="F31">
        <v>11093</v>
      </c>
      <c r="G31">
        <v>5078</v>
      </c>
      <c r="H31">
        <v>2366</v>
      </c>
      <c r="I31">
        <v>2712</v>
      </c>
      <c r="J31">
        <v>112038</v>
      </c>
      <c r="K31">
        <v>76981</v>
      </c>
      <c r="L31">
        <v>0.53400000000000003</v>
      </c>
      <c r="M31">
        <v>127629</v>
      </c>
      <c r="N31">
        <v>185750</v>
      </c>
      <c r="O31">
        <v>45323</v>
      </c>
      <c r="P31">
        <v>65963</v>
      </c>
      <c r="Q31">
        <v>0.35499999999999998</v>
      </c>
      <c r="R31">
        <v>0.16500000000000001</v>
      </c>
      <c r="S31">
        <v>3.7</v>
      </c>
    </row>
    <row r="32" spans="1:19" x14ac:dyDescent="0.25">
      <c r="A32" t="s">
        <v>80</v>
      </c>
      <c r="B32" t="s">
        <v>71</v>
      </c>
      <c r="C32" t="s">
        <v>76</v>
      </c>
      <c r="D32">
        <v>1488</v>
      </c>
      <c r="E32">
        <v>10399</v>
      </c>
      <c r="F32">
        <v>4610</v>
      </c>
      <c r="G32">
        <v>2044</v>
      </c>
      <c r="H32">
        <v>476</v>
      </c>
      <c r="I32">
        <v>1568</v>
      </c>
      <c r="J32">
        <v>51752</v>
      </c>
      <c r="K32">
        <v>50727</v>
      </c>
      <c r="L32">
        <v>0.76700000000000002</v>
      </c>
      <c r="M32">
        <v>200940</v>
      </c>
      <c r="N32">
        <v>204999</v>
      </c>
      <c r="O32">
        <v>39501</v>
      </c>
      <c r="P32">
        <v>40299</v>
      </c>
      <c r="Q32">
        <v>0.19700000000000001</v>
      </c>
      <c r="R32">
        <v>4.5999999999999999E-2</v>
      </c>
      <c r="S32">
        <v>34.799999999999997</v>
      </c>
    </row>
    <row r="33" spans="1:19" x14ac:dyDescent="0.25">
      <c r="A33" t="s">
        <v>80</v>
      </c>
      <c r="B33" t="s">
        <v>71</v>
      </c>
      <c r="C33" t="s">
        <v>77</v>
      </c>
      <c r="D33">
        <v>118940</v>
      </c>
      <c r="E33">
        <v>61563</v>
      </c>
      <c r="F33">
        <v>28453</v>
      </c>
      <c r="G33">
        <v>16322</v>
      </c>
      <c r="H33">
        <v>5312</v>
      </c>
      <c r="I33">
        <v>11010</v>
      </c>
      <c r="J33">
        <v>520162</v>
      </c>
      <c r="K33">
        <v>402776</v>
      </c>
      <c r="L33">
        <v>0.67500000000000004</v>
      </c>
      <c r="M33">
        <v>118354</v>
      </c>
      <c r="N33">
        <v>152848</v>
      </c>
      <c r="O33">
        <v>31379</v>
      </c>
      <c r="P33">
        <v>40524</v>
      </c>
      <c r="Q33">
        <v>0.26500000000000001</v>
      </c>
      <c r="R33">
        <v>8.5999999999999993E-2</v>
      </c>
      <c r="S33">
        <v>4.4000000000000004</v>
      </c>
    </row>
    <row r="34" spans="1:19" x14ac:dyDescent="0.25">
      <c r="A34" t="s">
        <v>80</v>
      </c>
      <c r="B34" t="s">
        <v>71</v>
      </c>
      <c r="C34" t="s">
        <v>78</v>
      </c>
      <c r="D34">
        <v>2062</v>
      </c>
      <c r="E34">
        <v>19325</v>
      </c>
      <c r="F34">
        <v>12616</v>
      </c>
      <c r="G34">
        <v>4238</v>
      </c>
      <c r="H34">
        <v>1329</v>
      </c>
      <c r="I34">
        <v>2909</v>
      </c>
      <c r="J34">
        <v>65465</v>
      </c>
      <c r="K34">
        <v>64743</v>
      </c>
      <c r="L34">
        <v>0.68600000000000005</v>
      </c>
      <c r="M34">
        <v>295193</v>
      </c>
      <c r="N34">
        <v>298485</v>
      </c>
      <c r="O34">
        <v>64735</v>
      </c>
      <c r="P34">
        <v>65457</v>
      </c>
      <c r="Q34">
        <v>0.219</v>
      </c>
      <c r="R34">
        <v>6.9000000000000006E-2</v>
      </c>
      <c r="S34">
        <v>31.7</v>
      </c>
    </row>
    <row r="35" spans="1:19" x14ac:dyDescent="0.25">
      <c r="A35" t="s">
        <v>80</v>
      </c>
      <c r="B35" t="s">
        <v>79</v>
      </c>
      <c r="C35" t="s">
        <v>75</v>
      </c>
      <c r="D35">
        <v>289</v>
      </c>
      <c r="E35">
        <v>7286</v>
      </c>
      <c r="F35">
        <v>5550</v>
      </c>
      <c r="G35">
        <v>1961</v>
      </c>
      <c r="H35">
        <v>1278</v>
      </c>
      <c r="I35">
        <v>683</v>
      </c>
      <c r="J35">
        <v>10258</v>
      </c>
      <c r="K35">
        <v>9738</v>
      </c>
      <c r="L35">
        <v>0.34799999999999998</v>
      </c>
      <c r="M35">
        <v>710251</v>
      </c>
      <c r="N35">
        <v>748209</v>
      </c>
      <c r="O35">
        <v>191137</v>
      </c>
      <c r="P35">
        <v>201352</v>
      </c>
      <c r="Q35">
        <v>0.26900000000000002</v>
      </c>
      <c r="R35">
        <v>0.17499999999999999</v>
      </c>
      <c r="S35">
        <v>35.5</v>
      </c>
    </row>
    <row r="36" spans="1:19" x14ac:dyDescent="0.25">
      <c r="A36" t="s">
        <v>80</v>
      </c>
      <c r="B36" t="s">
        <v>79</v>
      </c>
      <c r="C36" t="s">
        <v>76</v>
      </c>
      <c r="D36">
        <v>205</v>
      </c>
      <c r="E36">
        <v>7581</v>
      </c>
      <c r="F36">
        <v>2399</v>
      </c>
      <c r="G36">
        <v>989</v>
      </c>
      <c r="H36">
        <v>412</v>
      </c>
      <c r="I36">
        <v>577</v>
      </c>
      <c r="J36">
        <v>11860</v>
      </c>
      <c r="K36">
        <v>11850</v>
      </c>
      <c r="L36">
        <v>0.58399999999999996</v>
      </c>
      <c r="M36">
        <v>639217</v>
      </c>
      <c r="N36">
        <v>639717</v>
      </c>
      <c r="O36">
        <v>83382</v>
      </c>
      <c r="P36">
        <v>83448</v>
      </c>
      <c r="Q36">
        <v>0.13</v>
      </c>
      <c r="R36">
        <v>5.3999999999999999E-2</v>
      </c>
      <c r="S36">
        <v>57.7</v>
      </c>
    </row>
    <row r="37" spans="1:19" x14ac:dyDescent="0.25">
      <c r="A37" t="s">
        <v>80</v>
      </c>
      <c r="B37" t="s">
        <v>79</v>
      </c>
      <c r="C37" t="s">
        <v>77</v>
      </c>
      <c r="D37">
        <v>2090</v>
      </c>
      <c r="E37">
        <v>14680</v>
      </c>
      <c r="F37">
        <v>8390</v>
      </c>
      <c r="G37">
        <v>4093</v>
      </c>
      <c r="H37">
        <v>2341</v>
      </c>
      <c r="I37">
        <v>1753</v>
      </c>
      <c r="J37">
        <v>33425</v>
      </c>
      <c r="K37">
        <v>32700</v>
      </c>
      <c r="L37">
        <v>0.42799999999999999</v>
      </c>
      <c r="M37">
        <v>439208</v>
      </c>
      <c r="N37">
        <v>448943</v>
      </c>
      <c r="O37">
        <v>122466</v>
      </c>
      <c r="P37">
        <v>125181</v>
      </c>
      <c r="Q37">
        <v>0.27900000000000003</v>
      </c>
      <c r="R37">
        <v>0.159</v>
      </c>
      <c r="S37">
        <v>16</v>
      </c>
    </row>
    <row r="38" spans="1:19" x14ac:dyDescent="0.25">
      <c r="A38" t="s">
        <v>80</v>
      </c>
      <c r="B38" t="s">
        <v>79</v>
      </c>
      <c r="C38" t="s">
        <v>78</v>
      </c>
      <c r="D38">
        <v>550</v>
      </c>
      <c r="E38">
        <v>28331</v>
      </c>
      <c r="F38">
        <v>19446</v>
      </c>
      <c r="G38">
        <v>6400</v>
      </c>
      <c r="H38">
        <v>4479</v>
      </c>
      <c r="I38">
        <v>1921</v>
      </c>
      <c r="J38">
        <v>34020</v>
      </c>
      <c r="K38">
        <v>33999</v>
      </c>
      <c r="L38">
        <v>0.3</v>
      </c>
      <c r="M38">
        <v>832762</v>
      </c>
      <c r="N38">
        <v>833283</v>
      </c>
      <c r="O38">
        <v>188108</v>
      </c>
      <c r="P38">
        <v>188226</v>
      </c>
      <c r="Q38">
        <v>0.22600000000000001</v>
      </c>
      <c r="R38">
        <v>0.158</v>
      </c>
      <c r="S38">
        <v>61.9</v>
      </c>
    </row>
    <row r="39" spans="1:19" x14ac:dyDescent="0.25">
      <c r="A39" t="s">
        <v>81</v>
      </c>
      <c r="B39" t="s">
        <v>71</v>
      </c>
      <c r="C39" t="s">
        <v>75</v>
      </c>
      <c r="D39">
        <v>25</v>
      </c>
      <c r="E39">
        <v>6675</v>
      </c>
      <c r="F39">
        <v>3412</v>
      </c>
      <c r="G39">
        <v>1070</v>
      </c>
      <c r="H39">
        <v>289</v>
      </c>
      <c r="I39">
        <v>781</v>
      </c>
      <c r="J39">
        <v>23012</v>
      </c>
      <c r="K39">
        <v>22646</v>
      </c>
      <c r="L39">
        <v>0.72899999999999998</v>
      </c>
      <c r="M39">
        <v>290085</v>
      </c>
      <c r="N39">
        <v>294776</v>
      </c>
      <c r="O39">
        <v>46502</v>
      </c>
      <c r="P39">
        <v>47253</v>
      </c>
      <c r="Q39">
        <v>0.16</v>
      </c>
      <c r="R39">
        <v>4.2999999999999997E-2</v>
      </c>
      <c r="S39">
        <v>933.5</v>
      </c>
    </row>
    <row r="40" spans="1:19" x14ac:dyDescent="0.25">
      <c r="A40" t="s">
        <v>81</v>
      </c>
      <c r="B40" t="s">
        <v>71</v>
      </c>
      <c r="C40" t="s">
        <v>76</v>
      </c>
      <c r="D40">
        <v>36</v>
      </c>
      <c r="E40">
        <v>2751</v>
      </c>
      <c r="F40">
        <v>1759</v>
      </c>
      <c r="G40">
        <v>1050</v>
      </c>
      <c r="H40">
        <v>77</v>
      </c>
      <c r="I40">
        <v>974</v>
      </c>
      <c r="J40">
        <v>24908</v>
      </c>
      <c r="K40">
        <v>24894</v>
      </c>
      <c r="L40">
        <v>0.92700000000000005</v>
      </c>
      <c r="M40">
        <v>110440</v>
      </c>
      <c r="N40">
        <v>110500</v>
      </c>
      <c r="O40">
        <v>42174</v>
      </c>
      <c r="P40">
        <v>42197</v>
      </c>
      <c r="Q40">
        <v>0.38200000000000001</v>
      </c>
      <c r="R40">
        <v>2.8000000000000001E-2</v>
      </c>
      <c r="S40">
        <v>684.1</v>
      </c>
    </row>
    <row r="41" spans="1:19" x14ac:dyDescent="0.25">
      <c r="A41" t="s">
        <v>81</v>
      </c>
      <c r="B41" t="s">
        <v>71</v>
      </c>
      <c r="C41" t="s">
        <v>77</v>
      </c>
      <c r="D41">
        <v>102</v>
      </c>
      <c r="E41">
        <v>12983</v>
      </c>
      <c r="F41">
        <v>8860</v>
      </c>
      <c r="G41">
        <v>3480</v>
      </c>
      <c r="H41">
        <v>1038</v>
      </c>
      <c r="I41">
        <v>2442</v>
      </c>
      <c r="J41">
        <v>62000</v>
      </c>
      <c r="K41">
        <v>61808</v>
      </c>
      <c r="L41">
        <v>0.70199999999999996</v>
      </c>
      <c r="M41">
        <v>209400</v>
      </c>
      <c r="N41">
        <v>210050</v>
      </c>
      <c r="O41">
        <v>56123</v>
      </c>
      <c r="P41">
        <v>56298</v>
      </c>
      <c r="Q41">
        <v>0.26800000000000002</v>
      </c>
      <c r="R41">
        <v>0.08</v>
      </c>
      <c r="S41">
        <v>609.1</v>
      </c>
    </row>
    <row r="42" spans="1:19" x14ac:dyDescent="0.25">
      <c r="A42" t="s">
        <v>81</v>
      </c>
      <c r="B42" t="s">
        <v>71</v>
      </c>
      <c r="C42" t="s">
        <v>78</v>
      </c>
      <c r="D42">
        <v>72</v>
      </c>
      <c r="E42">
        <v>19461</v>
      </c>
      <c r="F42">
        <v>14477</v>
      </c>
      <c r="G42">
        <v>6647</v>
      </c>
      <c r="H42">
        <v>3277</v>
      </c>
      <c r="I42">
        <v>3370</v>
      </c>
      <c r="J42">
        <v>60790</v>
      </c>
      <c r="K42">
        <v>60571</v>
      </c>
      <c r="L42">
        <v>0.50700000000000001</v>
      </c>
      <c r="M42">
        <v>320126</v>
      </c>
      <c r="N42">
        <v>321283</v>
      </c>
      <c r="O42">
        <v>109343</v>
      </c>
      <c r="P42">
        <v>109738</v>
      </c>
      <c r="Q42">
        <v>0.34200000000000003</v>
      </c>
      <c r="R42">
        <v>0.16800000000000001</v>
      </c>
      <c r="S42">
        <v>838.8</v>
      </c>
    </row>
    <row r="43" spans="1:19" x14ac:dyDescent="0.25">
      <c r="A43" t="s">
        <v>81</v>
      </c>
      <c r="B43" t="s">
        <v>79</v>
      </c>
      <c r="C43" t="s">
        <v>75</v>
      </c>
      <c r="D43">
        <v>10</v>
      </c>
      <c r="E43">
        <v>341</v>
      </c>
      <c r="F43">
        <v>340</v>
      </c>
      <c r="G43">
        <v>198</v>
      </c>
      <c r="H43">
        <v>7</v>
      </c>
      <c r="I43">
        <v>191</v>
      </c>
      <c r="J43">
        <v>4315</v>
      </c>
      <c r="K43">
        <v>4315</v>
      </c>
      <c r="L43">
        <v>0.96499999999999997</v>
      </c>
      <c r="M43">
        <v>79121</v>
      </c>
      <c r="N43">
        <v>79121</v>
      </c>
      <c r="O43">
        <v>45802</v>
      </c>
      <c r="P43">
        <v>45802</v>
      </c>
      <c r="Q43">
        <v>0.57899999999999996</v>
      </c>
      <c r="R43">
        <v>0.02</v>
      </c>
      <c r="S43">
        <v>423.7</v>
      </c>
    </row>
    <row r="44" spans="1:19" x14ac:dyDescent="0.25">
      <c r="A44" t="s">
        <v>81</v>
      </c>
      <c r="B44" t="s">
        <v>79</v>
      </c>
      <c r="C44" t="s">
        <v>76</v>
      </c>
      <c r="D44">
        <v>27</v>
      </c>
      <c r="E44">
        <v>6251</v>
      </c>
      <c r="F44">
        <v>2485</v>
      </c>
      <c r="G44">
        <v>1378</v>
      </c>
      <c r="H44">
        <v>452</v>
      </c>
      <c r="I44">
        <v>926</v>
      </c>
      <c r="J44">
        <v>34003</v>
      </c>
      <c r="K44">
        <v>34003</v>
      </c>
      <c r="L44">
        <v>0.67200000000000004</v>
      </c>
      <c r="M44">
        <v>183851</v>
      </c>
      <c r="N44">
        <v>183851</v>
      </c>
      <c r="O44">
        <v>40518</v>
      </c>
      <c r="P44">
        <v>40518</v>
      </c>
      <c r="Q44">
        <v>0.22</v>
      </c>
      <c r="R44">
        <v>7.1999999999999995E-2</v>
      </c>
      <c r="S44">
        <v>1276</v>
      </c>
    </row>
    <row r="45" spans="1:19" x14ac:dyDescent="0.25">
      <c r="A45" t="s">
        <v>81</v>
      </c>
      <c r="B45" t="s">
        <v>79</v>
      </c>
      <c r="C45" t="s">
        <v>77</v>
      </c>
      <c r="D45">
        <v>57</v>
      </c>
      <c r="E45">
        <v>5485</v>
      </c>
      <c r="F45">
        <v>3927</v>
      </c>
      <c r="G45">
        <v>1745</v>
      </c>
      <c r="H45">
        <v>482</v>
      </c>
      <c r="I45">
        <v>1263</v>
      </c>
      <c r="J45">
        <v>36839</v>
      </c>
      <c r="K45">
        <v>36839</v>
      </c>
      <c r="L45">
        <v>0.72399999999999998</v>
      </c>
      <c r="M45">
        <v>148882</v>
      </c>
      <c r="N45">
        <v>148882</v>
      </c>
      <c r="O45">
        <v>47376</v>
      </c>
      <c r="P45">
        <v>47376</v>
      </c>
      <c r="Q45">
        <v>0.318</v>
      </c>
      <c r="R45">
        <v>8.7999999999999995E-2</v>
      </c>
      <c r="S45">
        <v>651.70000000000005</v>
      </c>
    </row>
    <row r="46" spans="1:19" x14ac:dyDescent="0.25">
      <c r="A46" t="s">
        <v>81</v>
      </c>
      <c r="B46" t="s">
        <v>79</v>
      </c>
      <c r="C46" t="s">
        <v>78</v>
      </c>
      <c r="D46">
        <v>129</v>
      </c>
      <c r="E46">
        <v>108716</v>
      </c>
      <c r="F46">
        <v>98447</v>
      </c>
      <c r="G46">
        <v>32618</v>
      </c>
      <c r="H46">
        <v>27078</v>
      </c>
      <c r="I46">
        <v>5540</v>
      </c>
      <c r="J46">
        <v>87562</v>
      </c>
      <c r="K46">
        <v>87561</v>
      </c>
      <c r="L46">
        <v>0.17</v>
      </c>
      <c r="M46">
        <v>1241595</v>
      </c>
      <c r="N46">
        <v>1241610</v>
      </c>
      <c r="O46">
        <v>372515</v>
      </c>
      <c r="P46">
        <v>372520</v>
      </c>
      <c r="Q46">
        <v>0.3</v>
      </c>
      <c r="R46">
        <v>0.249</v>
      </c>
      <c r="S46">
        <v>679.9</v>
      </c>
    </row>
    <row r="49" spans="1:10" x14ac:dyDescent="0.25">
      <c r="D49" t="s">
        <v>37</v>
      </c>
      <c r="E49" t="s">
        <v>38</v>
      </c>
      <c r="F49" t="s">
        <v>39</v>
      </c>
      <c r="G49" t="s">
        <v>40</v>
      </c>
      <c r="H49" t="s">
        <v>41</v>
      </c>
      <c r="I49" t="s">
        <v>42</v>
      </c>
      <c r="J49" t="s">
        <v>43</v>
      </c>
    </row>
    <row r="50" spans="1:10" x14ac:dyDescent="0.25">
      <c r="A50" t="s">
        <v>82</v>
      </c>
      <c r="B50" t="s">
        <v>83</v>
      </c>
      <c r="C50" t="s">
        <v>84</v>
      </c>
      <c r="D50" s="1">
        <f>SUM(D31:D32,D34)</f>
        <v>33699</v>
      </c>
      <c r="E50" s="1">
        <f t="shared" ref="E50:J50" si="0">SUM(E31:E32,E34)</f>
        <v>44023</v>
      </c>
      <c r="F50" s="1">
        <f t="shared" si="0"/>
        <v>28319</v>
      </c>
      <c r="G50" s="1">
        <f t="shared" si="0"/>
        <v>11360</v>
      </c>
      <c r="H50" s="1">
        <f t="shared" si="0"/>
        <v>4171</v>
      </c>
      <c r="I50" s="1">
        <f t="shared" si="0"/>
        <v>7189</v>
      </c>
      <c r="J50" s="1">
        <f t="shared" si="0"/>
        <v>229255</v>
      </c>
    </row>
    <row r="51" spans="1:10" x14ac:dyDescent="0.25">
      <c r="A51" t="s">
        <v>82</v>
      </c>
      <c r="B51" t="s">
        <v>83</v>
      </c>
      <c r="C51" t="s">
        <v>85</v>
      </c>
      <c r="D51" s="1">
        <f>D33</f>
        <v>118940</v>
      </c>
      <c r="E51" s="1">
        <f t="shared" ref="E51:J51" si="1">E33</f>
        <v>61563</v>
      </c>
      <c r="F51" s="1">
        <f t="shared" si="1"/>
        <v>28453</v>
      </c>
      <c r="G51" s="1">
        <f t="shared" si="1"/>
        <v>16322</v>
      </c>
      <c r="H51" s="1">
        <f t="shared" si="1"/>
        <v>5312</v>
      </c>
      <c r="I51" s="1">
        <f t="shared" si="1"/>
        <v>11010</v>
      </c>
      <c r="J51" s="1">
        <f t="shared" si="1"/>
        <v>520162</v>
      </c>
    </row>
    <row r="52" spans="1:10" x14ac:dyDescent="0.25">
      <c r="A52" t="s">
        <v>82</v>
      </c>
      <c r="B52" t="s">
        <v>86</v>
      </c>
      <c r="C52" t="s">
        <v>84</v>
      </c>
      <c r="D52" s="1">
        <f>SUM(D35,D36,D38)</f>
        <v>1044</v>
      </c>
      <c r="E52" s="1">
        <f t="shared" ref="E52:J52" si="2">SUM(E35,E36,E38)</f>
        <v>43198</v>
      </c>
      <c r="F52" s="1">
        <f t="shared" si="2"/>
        <v>27395</v>
      </c>
      <c r="G52" s="1">
        <f t="shared" si="2"/>
        <v>9350</v>
      </c>
      <c r="H52" s="1">
        <f t="shared" si="2"/>
        <v>6169</v>
      </c>
      <c r="I52" s="1">
        <f t="shared" si="2"/>
        <v>3181</v>
      </c>
      <c r="J52" s="1">
        <f t="shared" si="2"/>
        <v>56138</v>
      </c>
    </row>
    <row r="53" spans="1:10" x14ac:dyDescent="0.25">
      <c r="A53" t="s">
        <v>82</v>
      </c>
      <c r="B53" t="s">
        <v>86</v>
      </c>
      <c r="C53" t="s">
        <v>85</v>
      </c>
      <c r="D53" s="1">
        <f>D37</f>
        <v>2090</v>
      </c>
      <c r="E53" s="1">
        <f t="shared" ref="E53:J53" si="3">E37</f>
        <v>14680</v>
      </c>
      <c r="F53" s="1">
        <f t="shared" si="3"/>
        <v>8390</v>
      </c>
      <c r="G53" s="1">
        <f t="shared" si="3"/>
        <v>4093</v>
      </c>
      <c r="H53" s="1">
        <f t="shared" si="3"/>
        <v>2341</v>
      </c>
      <c r="I53" s="1">
        <f t="shared" si="3"/>
        <v>1753</v>
      </c>
      <c r="J53" s="1">
        <f t="shared" si="3"/>
        <v>33425</v>
      </c>
    </row>
    <row r="55" spans="1:10" x14ac:dyDescent="0.25">
      <c r="D55" s="1">
        <f>SUM(D50:D53)</f>
        <v>155773</v>
      </c>
      <c r="E55" s="1">
        <f t="shared" ref="E55:J55" si="4">SUM(E50:E53)</f>
        <v>163464</v>
      </c>
      <c r="F55" s="1">
        <f t="shared" si="4"/>
        <v>92557</v>
      </c>
      <c r="G55" s="1">
        <f t="shared" si="4"/>
        <v>41125</v>
      </c>
      <c r="H55" s="1">
        <f t="shared" si="4"/>
        <v>17993</v>
      </c>
      <c r="I55" s="1">
        <f t="shared" si="4"/>
        <v>23133</v>
      </c>
      <c r="J55" s="1">
        <f t="shared" si="4"/>
        <v>838980</v>
      </c>
    </row>
  </sheetData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/>
  </sheetViews>
  <sheetFormatPr defaultRowHeight="15" x14ac:dyDescent="0.25"/>
  <cols>
    <col min="1" max="1" width="18" bestFit="1" customWidth="1"/>
    <col min="2" max="2" width="18.5703125" customWidth="1"/>
    <col min="3" max="3" width="23.28515625" bestFit="1" customWidth="1"/>
  </cols>
  <sheetData>
    <row r="2" spans="1:4" x14ac:dyDescent="0.25">
      <c r="A2" s="4" t="s">
        <v>92</v>
      </c>
    </row>
    <row r="4" spans="1:4" x14ac:dyDescent="0.25">
      <c r="A4" s="11"/>
      <c r="B4" s="12" t="s">
        <v>62</v>
      </c>
      <c r="C4" s="12" t="s">
        <v>91</v>
      </c>
    </row>
    <row r="5" spans="1:4" x14ac:dyDescent="0.25">
      <c r="A5" s="11" t="s">
        <v>87</v>
      </c>
      <c r="B5" s="9">
        <v>11360</v>
      </c>
      <c r="C5" s="9">
        <v>49551.809120847967</v>
      </c>
      <c r="D5" s="1"/>
    </row>
    <row r="6" spans="1:4" x14ac:dyDescent="0.25">
      <c r="A6" s="11" t="s">
        <v>88</v>
      </c>
      <c r="B6" s="9">
        <v>16322</v>
      </c>
      <c r="C6" s="9">
        <v>31378.685870940204</v>
      </c>
      <c r="D6" s="1"/>
    </row>
    <row r="7" spans="1:4" x14ac:dyDescent="0.25">
      <c r="A7" s="11" t="s">
        <v>89</v>
      </c>
      <c r="B7" s="9">
        <v>9350</v>
      </c>
      <c r="C7" s="9">
        <v>166553.84944244538</v>
      </c>
      <c r="D7" s="1"/>
    </row>
    <row r="8" spans="1:4" x14ac:dyDescent="0.25">
      <c r="A8" s="11" t="s">
        <v>90</v>
      </c>
      <c r="B8" s="9">
        <v>4093</v>
      </c>
      <c r="C8" s="9">
        <v>122453.25355272999</v>
      </c>
      <c r="D8" s="1"/>
    </row>
    <row r="9" spans="1:4" x14ac:dyDescent="0.25">
      <c r="A9" s="11"/>
      <c r="B9" s="9"/>
      <c r="C9" s="9"/>
      <c r="D9" s="1"/>
    </row>
    <row r="10" spans="1:4" x14ac:dyDescent="0.25">
      <c r="A10" s="12" t="s">
        <v>93</v>
      </c>
      <c r="B10" s="13">
        <v>41124</v>
      </c>
      <c r="C10" s="13">
        <v>49017.855014422275</v>
      </c>
      <c r="D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workbookViewId="0">
      <selection sqref="A1:XFD1048576"/>
    </sheetView>
  </sheetViews>
  <sheetFormatPr defaultColWidth="11.28515625" defaultRowHeight="15" x14ac:dyDescent="0.25"/>
  <cols>
    <col min="1" max="1" width="18.140625" customWidth="1"/>
    <col min="2" max="13" width="13.5703125" customWidth="1"/>
  </cols>
  <sheetData>
    <row r="2" spans="1:13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19</v>
      </c>
      <c r="K4" s="4"/>
      <c r="L4" s="4" t="s">
        <v>20</v>
      </c>
      <c r="M4" s="4"/>
    </row>
    <row r="5" spans="1:13" s="3" customFormat="1" ht="30.75" customHeight="1" x14ac:dyDescent="0.25">
      <c r="A5" s="5"/>
      <c r="B5" s="5" t="s">
        <v>21</v>
      </c>
      <c r="C5" s="5" t="s">
        <v>22</v>
      </c>
      <c r="D5" s="5" t="s">
        <v>21</v>
      </c>
      <c r="E5" s="5" t="s">
        <v>22</v>
      </c>
      <c r="F5" s="5" t="s">
        <v>21</v>
      </c>
      <c r="G5" s="5" t="s">
        <v>22</v>
      </c>
      <c r="H5" s="5" t="s">
        <v>21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22</v>
      </c>
    </row>
    <row r="6" spans="1:13" s="3" customFormat="1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23</v>
      </c>
      <c r="B7" s="1">
        <v>11465</v>
      </c>
      <c r="C7" s="1">
        <v>23139</v>
      </c>
      <c r="D7" s="1">
        <v>35658</v>
      </c>
      <c r="E7" s="1">
        <v>57408</v>
      </c>
      <c r="F7" s="1">
        <v>37132</v>
      </c>
      <c r="G7" s="1">
        <v>88149</v>
      </c>
      <c r="H7" s="1">
        <v>82602</v>
      </c>
      <c r="I7" s="1">
        <v>152863</v>
      </c>
      <c r="J7" s="1">
        <v>4795</v>
      </c>
      <c r="K7" s="1">
        <v>8080</v>
      </c>
      <c r="L7" s="1">
        <v>171652</v>
      </c>
      <c r="M7" s="1">
        <v>329639</v>
      </c>
    </row>
    <row r="8" spans="1:13" x14ac:dyDescent="0.25">
      <c r="A8" s="4" t="s">
        <v>24</v>
      </c>
      <c r="B8" s="1">
        <v>1690</v>
      </c>
      <c r="C8" s="1">
        <v>35356</v>
      </c>
      <c r="D8" s="1">
        <v>1011</v>
      </c>
      <c r="E8" s="1">
        <v>17331</v>
      </c>
      <c r="F8" s="1">
        <v>5140</v>
      </c>
      <c r="G8" s="1">
        <v>95586</v>
      </c>
      <c r="H8" s="1">
        <v>6185</v>
      </c>
      <c r="I8" s="1">
        <v>118776</v>
      </c>
      <c r="J8" s="1">
        <v>496</v>
      </c>
      <c r="K8" s="1">
        <v>9672</v>
      </c>
      <c r="L8" s="1">
        <v>14522</v>
      </c>
      <c r="M8" s="1">
        <v>276721</v>
      </c>
    </row>
    <row r="9" spans="1:13" x14ac:dyDescent="0.25">
      <c r="A9" s="4" t="s">
        <v>25</v>
      </c>
      <c r="B9" s="1">
        <v>529</v>
      </c>
      <c r="C9" s="1">
        <v>54096</v>
      </c>
      <c r="D9" s="1">
        <v>69</v>
      </c>
      <c r="E9" s="1">
        <v>6720</v>
      </c>
      <c r="F9" s="1">
        <v>608</v>
      </c>
      <c r="G9" s="1">
        <v>54360</v>
      </c>
      <c r="H9" s="1">
        <v>1110</v>
      </c>
      <c r="I9" s="1">
        <v>105710</v>
      </c>
      <c r="J9" s="1">
        <v>105</v>
      </c>
      <c r="K9" s="1">
        <v>11583</v>
      </c>
      <c r="L9" s="1">
        <v>2421</v>
      </c>
      <c r="M9" s="1">
        <v>232469</v>
      </c>
    </row>
    <row r="10" spans="1:13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 t="s">
        <v>63</v>
      </c>
      <c r="B11" s="1">
        <f>SUM(B7:B9)</f>
        <v>13684</v>
      </c>
      <c r="C11" s="1">
        <f t="shared" ref="C11:M11" si="0">SUM(C7:C9)</f>
        <v>112591</v>
      </c>
      <c r="D11" s="1">
        <f t="shared" si="0"/>
        <v>36738</v>
      </c>
      <c r="E11" s="1">
        <f t="shared" si="0"/>
        <v>81459</v>
      </c>
      <c r="F11" s="1">
        <f t="shared" si="0"/>
        <v>42880</v>
      </c>
      <c r="G11" s="1">
        <f t="shared" si="0"/>
        <v>238095</v>
      </c>
      <c r="H11" s="1">
        <f t="shared" si="0"/>
        <v>89897</v>
      </c>
      <c r="I11" s="1">
        <f t="shared" si="0"/>
        <v>377349</v>
      </c>
      <c r="J11" s="1">
        <f t="shared" si="0"/>
        <v>5396</v>
      </c>
      <c r="K11" s="1">
        <f t="shared" si="0"/>
        <v>29335</v>
      </c>
      <c r="L11" s="1">
        <f t="shared" si="0"/>
        <v>188595</v>
      </c>
      <c r="M11" s="1">
        <f t="shared" si="0"/>
        <v>838829</v>
      </c>
    </row>
    <row r="12" spans="1:13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26</v>
      </c>
      <c r="B13" s="1">
        <v>138</v>
      </c>
      <c r="C13" s="1">
        <v>89921</v>
      </c>
      <c r="D13" s="1">
        <v>9</v>
      </c>
      <c r="E13" s="1">
        <v>3847</v>
      </c>
      <c r="F13" s="1">
        <v>86</v>
      </c>
      <c r="G13" s="1">
        <v>88208</v>
      </c>
      <c r="H13" s="1">
        <v>169</v>
      </c>
      <c r="I13" s="1">
        <v>137249</v>
      </c>
      <c r="J13" s="1">
        <v>58</v>
      </c>
      <c r="K13" s="1">
        <v>64993</v>
      </c>
      <c r="L13" s="1">
        <v>460</v>
      </c>
      <c r="M13" s="1">
        <v>384218</v>
      </c>
    </row>
    <row r="14" spans="1:1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4" t="s">
        <v>14</v>
      </c>
      <c r="B15" s="1">
        <v>13822</v>
      </c>
      <c r="C15" s="1">
        <v>202512</v>
      </c>
      <c r="D15" s="1">
        <v>36747</v>
      </c>
      <c r="E15" s="1">
        <v>85306</v>
      </c>
      <c r="F15" s="1">
        <v>42966</v>
      </c>
      <c r="G15" s="1">
        <v>326303</v>
      </c>
      <c r="H15" s="1">
        <v>90066</v>
      </c>
      <c r="I15" s="1">
        <v>514598</v>
      </c>
      <c r="J15" s="1">
        <v>5454</v>
      </c>
      <c r="K15" s="1">
        <v>94328</v>
      </c>
      <c r="L15" s="1">
        <v>189055</v>
      </c>
      <c r="M15" s="1">
        <v>1223047</v>
      </c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6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A20" sqref="A20"/>
    </sheetView>
  </sheetViews>
  <sheetFormatPr defaultRowHeight="11.25" x14ac:dyDescent="0.2"/>
  <cols>
    <col min="1" max="1" width="30" style="14" customWidth="1"/>
    <col min="2" max="2" width="2" style="14" customWidth="1"/>
    <col min="3" max="4" width="9.28515625" style="14" customWidth="1"/>
    <col min="5" max="5" width="1.42578125" style="14" customWidth="1"/>
    <col min="6" max="7" width="9.28515625" style="14" customWidth="1"/>
    <col min="8" max="8" width="1.42578125" style="14" customWidth="1"/>
    <col min="9" max="10" width="9.28515625" style="14" customWidth="1"/>
    <col min="11" max="11" width="1.42578125" style="14" customWidth="1"/>
    <col min="12" max="13" width="9.28515625" style="14" customWidth="1"/>
    <col min="14" max="14" width="1.42578125" style="14" customWidth="1"/>
    <col min="15" max="16" width="9.28515625" style="14" customWidth="1"/>
    <col min="17" max="17" width="2.140625" style="14" customWidth="1"/>
    <col min="18" max="18" width="10.28515625" style="15" customWidth="1"/>
    <col min="19" max="19" width="9.28515625" style="15" customWidth="1"/>
    <col min="20" max="226" width="9.140625" style="14"/>
    <col min="227" max="227" width="11.85546875" style="14" customWidth="1"/>
    <col min="228" max="228" width="2.7109375" style="14" customWidth="1"/>
    <col min="229" max="229" width="8.7109375" style="14" customWidth="1"/>
    <col min="230" max="230" width="8.28515625" style="14" customWidth="1"/>
    <col min="231" max="231" width="1.42578125" style="14" customWidth="1"/>
    <col min="232" max="232" width="8.7109375" style="14" customWidth="1"/>
    <col min="233" max="233" width="8.28515625" style="14" customWidth="1"/>
    <col min="234" max="234" width="1.42578125" style="14" customWidth="1"/>
    <col min="235" max="235" width="8.85546875" style="14" customWidth="1"/>
    <col min="236" max="236" width="8.28515625" style="14" customWidth="1"/>
    <col min="237" max="237" width="1.42578125" style="14" customWidth="1"/>
    <col min="238" max="238" width="8.7109375" style="14" customWidth="1"/>
    <col min="239" max="239" width="8.28515625" style="14" customWidth="1"/>
    <col min="240" max="240" width="1.42578125" style="14" customWidth="1"/>
    <col min="241" max="241" width="8.85546875" style="14" customWidth="1"/>
    <col min="242" max="242" width="8.28515625" style="14" customWidth="1"/>
    <col min="243" max="243" width="2.140625" style="14" customWidth="1"/>
    <col min="244" max="244" width="10.28515625" style="14" customWidth="1"/>
    <col min="245" max="245" width="8.42578125" style="14" customWidth="1"/>
    <col min="246" max="482" width="9.140625" style="14"/>
    <col min="483" max="483" width="11.85546875" style="14" customWidth="1"/>
    <col min="484" max="484" width="2.7109375" style="14" customWidth="1"/>
    <col min="485" max="485" width="8.7109375" style="14" customWidth="1"/>
    <col min="486" max="486" width="8.28515625" style="14" customWidth="1"/>
    <col min="487" max="487" width="1.42578125" style="14" customWidth="1"/>
    <col min="488" max="488" width="8.7109375" style="14" customWidth="1"/>
    <col min="489" max="489" width="8.28515625" style="14" customWidth="1"/>
    <col min="490" max="490" width="1.42578125" style="14" customWidth="1"/>
    <col min="491" max="491" width="8.85546875" style="14" customWidth="1"/>
    <col min="492" max="492" width="8.28515625" style="14" customWidth="1"/>
    <col min="493" max="493" width="1.42578125" style="14" customWidth="1"/>
    <col min="494" max="494" width="8.7109375" style="14" customWidth="1"/>
    <col min="495" max="495" width="8.28515625" style="14" customWidth="1"/>
    <col min="496" max="496" width="1.42578125" style="14" customWidth="1"/>
    <col min="497" max="497" width="8.85546875" style="14" customWidth="1"/>
    <col min="498" max="498" width="8.28515625" style="14" customWidth="1"/>
    <col min="499" max="499" width="2.140625" style="14" customWidth="1"/>
    <col min="500" max="500" width="10.28515625" style="14" customWidth="1"/>
    <col min="501" max="501" width="8.42578125" style="14" customWidth="1"/>
    <col min="502" max="738" width="9.140625" style="14"/>
    <col min="739" max="739" width="11.85546875" style="14" customWidth="1"/>
    <col min="740" max="740" width="2.7109375" style="14" customWidth="1"/>
    <col min="741" max="741" width="8.7109375" style="14" customWidth="1"/>
    <col min="742" max="742" width="8.28515625" style="14" customWidth="1"/>
    <col min="743" max="743" width="1.42578125" style="14" customWidth="1"/>
    <col min="744" max="744" width="8.7109375" style="14" customWidth="1"/>
    <col min="745" max="745" width="8.28515625" style="14" customWidth="1"/>
    <col min="746" max="746" width="1.42578125" style="14" customWidth="1"/>
    <col min="747" max="747" width="8.85546875" style="14" customWidth="1"/>
    <col min="748" max="748" width="8.28515625" style="14" customWidth="1"/>
    <col min="749" max="749" width="1.42578125" style="14" customWidth="1"/>
    <col min="750" max="750" width="8.7109375" style="14" customWidth="1"/>
    <col min="751" max="751" width="8.28515625" style="14" customWidth="1"/>
    <col min="752" max="752" width="1.42578125" style="14" customWidth="1"/>
    <col min="753" max="753" width="8.85546875" style="14" customWidth="1"/>
    <col min="754" max="754" width="8.28515625" style="14" customWidth="1"/>
    <col min="755" max="755" width="2.140625" style="14" customWidth="1"/>
    <col min="756" max="756" width="10.28515625" style="14" customWidth="1"/>
    <col min="757" max="757" width="8.42578125" style="14" customWidth="1"/>
    <col min="758" max="994" width="9.140625" style="14"/>
    <col min="995" max="995" width="11.85546875" style="14" customWidth="1"/>
    <col min="996" max="996" width="2.7109375" style="14" customWidth="1"/>
    <col min="997" max="997" width="8.7109375" style="14" customWidth="1"/>
    <col min="998" max="998" width="8.28515625" style="14" customWidth="1"/>
    <col min="999" max="999" width="1.42578125" style="14" customWidth="1"/>
    <col min="1000" max="1000" width="8.7109375" style="14" customWidth="1"/>
    <col min="1001" max="1001" width="8.28515625" style="14" customWidth="1"/>
    <col min="1002" max="1002" width="1.42578125" style="14" customWidth="1"/>
    <col min="1003" max="1003" width="8.85546875" style="14" customWidth="1"/>
    <col min="1004" max="1004" width="8.28515625" style="14" customWidth="1"/>
    <col min="1005" max="1005" width="1.42578125" style="14" customWidth="1"/>
    <col min="1006" max="1006" width="8.7109375" style="14" customWidth="1"/>
    <col min="1007" max="1007" width="8.28515625" style="14" customWidth="1"/>
    <col min="1008" max="1008" width="1.42578125" style="14" customWidth="1"/>
    <col min="1009" max="1009" width="8.85546875" style="14" customWidth="1"/>
    <col min="1010" max="1010" width="8.28515625" style="14" customWidth="1"/>
    <col min="1011" max="1011" width="2.140625" style="14" customWidth="1"/>
    <col min="1012" max="1012" width="10.28515625" style="14" customWidth="1"/>
    <col min="1013" max="1013" width="8.42578125" style="14" customWidth="1"/>
    <col min="1014" max="1250" width="9.140625" style="14"/>
    <col min="1251" max="1251" width="11.85546875" style="14" customWidth="1"/>
    <col min="1252" max="1252" width="2.7109375" style="14" customWidth="1"/>
    <col min="1253" max="1253" width="8.7109375" style="14" customWidth="1"/>
    <col min="1254" max="1254" width="8.28515625" style="14" customWidth="1"/>
    <col min="1255" max="1255" width="1.42578125" style="14" customWidth="1"/>
    <col min="1256" max="1256" width="8.7109375" style="14" customWidth="1"/>
    <col min="1257" max="1257" width="8.28515625" style="14" customWidth="1"/>
    <col min="1258" max="1258" width="1.42578125" style="14" customWidth="1"/>
    <col min="1259" max="1259" width="8.85546875" style="14" customWidth="1"/>
    <col min="1260" max="1260" width="8.28515625" style="14" customWidth="1"/>
    <col min="1261" max="1261" width="1.42578125" style="14" customWidth="1"/>
    <col min="1262" max="1262" width="8.7109375" style="14" customWidth="1"/>
    <col min="1263" max="1263" width="8.28515625" style="14" customWidth="1"/>
    <col min="1264" max="1264" width="1.42578125" style="14" customWidth="1"/>
    <col min="1265" max="1265" width="8.85546875" style="14" customWidth="1"/>
    <col min="1266" max="1266" width="8.28515625" style="14" customWidth="1"/>
    <col min="1267" max="1267" width="2.140625" style="14" customWidth="1"/>
    <col min="1268" max="1268" width="10.28515625" style="14" customWidth="1"/>
    <col min="1269" max="1269" width="8.42578125" style="14" customWidth="1"/>
    <col min="1270" max="1506" width="9.140625" style="14"/>
    <col min="1507" max="1507" width="11.85546875" style="14" customWidth="1"/>
    <col min="1508" max="1508" width="2.7109375" style="14" customWidth="1"/>
    <col min="1509" max="1509" width="8.7109375" style="14" customWidth="1"/>
    <col min="1510" max="1510" width="8.28515625" style="14" customWidth="1"/>
    <col min="1511" max="1511" width="1.42578125" style="14" customWidth="1"/>
    <col min="1512" max="1512" width="8.7109375" style="14" customWidth="1"/>
    <col min="1513" max="1513" width="8.28515625" style="14" customWidth="1"/>
    <col min="1514" max="1514" width="1.42578125" style="14" customWidth="1"/>
    <col min="1515" max="1515" width="8.85546875" style="14" customWidth="1"/>
    <col min="1516" max="1516" width="8.28515625" style="14" customWidth="1"/>
    <col min="1517" max="1517" width="1.42578125" style="14" customWidth="1"/>
    <col min="1518" max="1518" width="8.7109375" style="14" customWidth="1"/>
    <col min="1519" max="1519" width="8.28515625" style="14" customWidth="1"/>
    <col min="1520" max="1520" width="1.42578125" style="14" customWidth="1"/>
    <col min="1521" max="1521" width="8.85546875" style="14" customWidth="1"/>
    <col min="1522" max="1522" width="8.28515625" style="14" customWidth="1"/>
    <col min="1523" max="1523" width="2.140625" style="14" customWidth="1"/>
    <col min="1524" max="1524" width="10.28515625" style="14" customWidth="1"/>
    <col min="1525" max="1525" width="8.42578125" style="14" customWidth="1"/>
    <col min="1526" max="1762" width="9.140625" style="14"/>
    <col min="1763" max="1763" width="11.85546875" style="14" customWidth="1"/>
    <col min="1764" max="1764" width="2.7109375" style="14" customWidth="1"/>
    <col min="1765" max="1765" width="8.7109375" style="14" customWidth="1"/>
    <col min="1766" max="1766" width="8.28515625" style="14" customWidth="1"/>
    <col min="1767" max="1767" width="1.42578125" style="14" customWidth="1"/>
    <col min="1768" max="1768" width="8.7109375" style="14" customWidth="1"/>
    <col min="1769" max="1769" width="8.28515625" style="14" customWidth="1"/>
    <col min="1770" max="1770" width="1.42578125" style="14" customWidth="1"/>
    <col min="1771" max="1771" width="8.85546875" style="14" customWidth="1"/>
    <col min="1772" max="1772" width="8.28515625" style="14" customWidth="1"/>
    <col min="1773" max="1773" width="1.42578125" style="14" customWidth="1"/>
    <col min="1774" max="1774" width="8.7109375" style="14" customWidth="1"/>
    <col min="1775" max="1775" width="8.28515625" style="14" customWidth="1"/>
    <col min="1776" max="1776" width="1.42578125" style="14" customWidth="1"/>
    <col min="1777" max="1777" width="8.85546875" style="14" customWidth="1"/>
    <col min="1778" max="1778" width="8.28515625" style="14" customWidth="1"/>
    <col min="1779" max="1779" width="2.140625" style="14" customWidth="1"/>
    <col min="1780" max="1780" width="10.28515625" style="14" customWidth="1"/>
    <col min="1781" max="1781" width="8.42578125" style="14" customWidth="1"/>
    <col min="1782" max="2018" width="9.140625" style="14"/>
    <col min="2019" max="2019" width="11.85546875" style="14" customWidth="1"/>
    <col min="2020" max="2020" width="2.7109375" style="14" customWidth="1"/>
    <col min="2021" max="2021" width="8.7109375" style="14" customWidth="1"/>
    <col min="2022" max="2022" width="8.28515625" style="14" customWidth="1"/>
    <col min="2023" max="2023" width="1.42578125" style="14" customWidth="1"/>
    <col min="2024" max="2024" width="8.7109375" style="14" customWidth="1"/>
    <col min="2025" max="2025" width="8.28515625" style="14" customWidth="1"/>
    <col min="2026" max="2026" width="1.42578125" style="14" customWidth="1"/>
    <col min="2027" max="2027" width="8.85546875" style="14" customWidth="1"/>
    <col min="2028" max="2028" width="8.28515625" style="14" customWidth="1"/>
    <col min="2029" max="2029" width="1.42578125" style="14" customWidth="1"/>
    <col min="2030" max="2030" width="8.7109375" style="14" customWidth="1"/>
    <col min="2031" max="2031" width="8.28515625" style="14" customWidth="1"/>
    <col min="2032" max="2032" width="1.42578125" style="14" customWidth="1"/>
    <col min="2033" max="2033" width="8.85546875" style="14" customWidth="1"/>
    <col min="2034" max="2034" width="8.28515625" style="14" customWidth="1"/>
    <col min="2035" max="2035" width="2.140625" style="14" customWidth="1"/>
    <col min="2036" max="2036" width="10.28515625" style="14" customWidth="1"/>
    <col min="2037" max="2037" width="8.42578125" style="14" customWidth="1"/>
    <col min="2038" max="2274" width="9.140625" style="14"/>
    <col min="2275" max="2275" width="11.85546875" style="14" customWidth="1"/>
    <col min="2276" max="2276" width="2.7109375" style="14" customWidth="1"/>
    <col min="2277" max="2277" width="8.7109375" style="14" customWidth="1"/>
    <col min="2278" max="2278" width="8.28515625" style="14" customWidth="1"/>
    <col min="2279" max="2279" width="1.42578125" style="14" customWidth="1"/>
    <col min="2280" max="2280" width="8.7109375" style="14" customWidth="1"/>
    <col min="2281" max="2281" width="8.28515625" style="14" customWidth="1"/>
    <col min="2282" max="2282" width="1.42578125" style="14" customWidth="1"/>
    <col min="2283" max="2283" width="8.85546875" style="14" customWidth="1"/>
    <col min="2284" max="2284" width="8.28515625" style="14" customWidth="1"/>
    <col min="2285" max="2285" width="1.42578125" style="14" customWidth="1"/>
    <col min="2286" max="2286" width="8.7109375" style="14" customWidth="1"/>
    <col min="2287" max="2287" width="8.28515625" style="14" customWidth="1"/>
    <col min="2288" max="2288" width="1.42578125" style="14" customWidth="1"/>
    <col min="2289" max="2289" width="8.85546875" style="14" customWidth="1"/>
    <col min="2290" max="2290" width="8.28515625" style="14" customWidth="1"/>
    <col min="2291" max="2291" width="2.140625" style="14" customWidth="1"/>
    <col min="2292" max="2292" width="10.28515625" style="14" customWidth="1"/>
    <col min="2293" max="2293" width="8.42578125" style="14" customWidth="1"/>
    <col min="2294" max="2530" width="9.140625" style="14"/>
    <col min="2531" max="2531" width="11.85546875" style="14" customWidth="1"/>
    <col min="2532" max="2532" width="2.7109375" style="14" customWidth="1"/>
    <col min="2533" max="2533" width="8.7109375" style="14" customWidth="1"/>
    <col min="2534" max="2534" width="8.28515625" style="14" customWidth="1"/>
    <col min="2535" max="2535" width="1.42578125" style="14" customWidth="1"/>
    <col min="2536" max="2536" width="8.7109375" style="14" customWidth="1"/>
    <col min="2537" max="2537" width="8.28515625" style="14" customWidth="1"/>
    <col min="2538" max="2538" width="1.42578125" style="14" customWidth="1"/>
    <col min="2539" max="2539" width="8.85546875" style="14" customWidth="1"/>
    <col min="2540" max="2540" width="8.28515625" style="14" customWidth="1"/>
    <col min="2541" max="2541" width="1.42578125" style="14" customWidth="1"/>
    <col min="2542" max="2542" width="8.7109375" style="14" customWidth="1"/>
    <col min="2543" max="2543" width="8.28515625" style="14" customWidth="1"/>
    <col min="2544" max="2544" width="1.42578125" style="14" customWidth="1"/>
    <col min="2545" max="2545" width="8.85546875" style="14" customWidth="1"/>
    <col min="2546" max="2546" width="8.28515625" style="14" customWidth="1"/>
    <col min="2547" max="2547" width="2.140625" style="14" customWidth="1"/>
    <col min="2548" max="2548" width="10.28515625" style="14" customWidth="1"/>
    <col min="2549" max="2549" width="8.42578125" style="14" customWidth="1"/>
    <col min="2550" max="2786" width="9.140625" style="14"/>
    <col min="2787" max="2787" width="11.85546875" style="14" customWidth="1"/>
    <col min="2788" max="2788" width="2.7109375" style="14" customWidth="1"/>
    <col min="2789" max="2789" width="8.7109375" style="14" customWidth="1"/>
    <col min="2790" max="2790" width="8.28515625" style="14" customWidth="1"/>
    <col min="2791" max="2791" width="1.42578125" style="14" customWidth="1"/>
    <col min="2792" max="2792" width="8.7109375" style="14" customWidth="1"/>
    <col min="2793" max="2793" width="8.28515625" style="14" customWidth="1"/>
    <col min="2794" max="2794" width="1.42578125" style="14" customWidth="1"/>
    <col min="2795" max="2795" width="8.85546875" style="14" customWidth="1"/>
    <col min="2796" max="2796" width="8.28515625" style="14" customWidth="1"/>
    <col min="2797" max="2797" width="1.42578125" style="14" customWidth="1"/>
    <col min="2798" max="2798" width="8.7109375" style="14" customWidth="1"/>
    <col min="2799" max="2799" width="8.28515625" style="14" customWidth="1"/>
    <col min="2800" max="2800" width="1.42578125" style="14" customWidth="1"/>
    <col min="2801" max="2801" width="8.85546875" style="14" customWidth="1"/>
    <col min="2802" max="2802" width="8.28515625" style="14" customWidth="1"/>
    <col min="2803" max="2803" width="2.140625" style="14" customWidth="1"/>
    <col min="2804" max="2804" width="10.28515625" style="14" customWidth="1"/>
    <col min="2805" max="2805" width="8.42578125" style="14" customWidth="1"/>
    <col min="2806" max="3042" width="9.140625" style="14"/>
    <col min="3043" max="3043" width="11.85546875" style="14" customWidth="1"/>
    <col min="3044" max="3044" width="2.7109375" style="14" customWidth="1"/>
    <col min="3045" max="3045" width="8.7109375" style="14" customWidth="1"/>
    <col min="3046" max="3046" width="8.28515625" style="14" customWidth="1"/>
    <col min="3047" max="3047" width="1.42578125" style="14" customWidth="1"/>
    <col min="3048" max="3048" width="8.7109375" style="14" customWidth="1"/>
    <col min="3049" max="3049" width="8.28515625" style="14" customWidth="1"/>
    <col min="3050" max="3050" width="1.42578125" style="14" customWidth="1"/>
    <col min="3051" max="3051" width="8.85546875" style="14" customWidth="1"/>
    <col min="3052" max="3052" width="8.28515625" style="14" customWidth="1"/>
    <col min="3053" max="3053" width="1.42578125" style="14" customWidth="1"/>
    <col min="3054" max="3054" width="8.7109375" style="14" customWidth="1"/>
    <col min="3055" max="3055" width="8.28515625" style="14" customWidth="1"/>
    <col min="3056" max="3056" width="1.42578125" style="14" customWidth="1"/>
    <col min="3057" max="3057" width="8.85546875" style="14" customWidth="1"/>
    <col min="3058" max="3058" width="8.28515625" style="14" customWidth="1"/>
    <col min="3059" max="3059" width="2.140625" style="14" customWidth="1"/>
    <col min="3060" max="3060" width="10.28515625" style="14" customWidth="1"/>
    <col min="3061" max="3061" width="8.42578125" style="14" customWidth="1"/>
    <col min="3062" max="3298" width="9.140625" style="14"/>
    <col min="3299" max="3299" width="11.85546875" style="14" customWidth="1"/>
    <col min="3300" max="3300" width="2.7109375" style="14" customWidth="1"/>
    <col min="3301" max="3301" width="8.7109375" style="14" customWidth="1"/>
    <col min="3302" max="3302" width="8.28515625" style="14" customWidth="1"/>
    <col min="3303" max="3303" width="1.42578125" style="14" customWidth="1"/>
    <col min="3304" max="3304" width="8.7109375" style="14" customWidth="1"/>
    <col min="3305" max="3305" width="8.28515625" style="14" customWidth="1"/>
    <col min="3306" max="3306" width="1.42578125" style="14" customWidth="1"/>
    <col min="3307" max="3307" width="8.85546875" style="14" customWidth="1"/>
    <col min="3308" max="3308" width="8.28515625" style="14" customWidth="1"/>
    <col min="3309" max="3309" width="1.42578125" style="14" customWidth="1"/>
    <col min="3310" max="3310" width="8.7109375" style="14" customWidth="1"/>
    <col min="3311" max="3311" width="8.28515625" style="14" customWidth="1"/>
    <col min="3312" max="3312" width="1.42578125" style="14" customWidth="1"/>
    <col min="3313" max="3313" width="8.85546875" style="14" customWidth="1"/>
    <col min="3314" max="3314" width="8.28515625" style="14" customWidth="1"/>
    <col min="3315" max="3315" width="2.140625" style="14" customWidth="1"/>
    <col min="3316" max="3316" width="10.28515625" style="14" customWidth="1"/>
    <col min="3317" max="3317" width="8.42578125" style="14" customWidth="1"/>
    <col min="3318" max="3554" width="9.140625" style="14"/>
    <col min="3555" max="3555" width="11.85546875" style="14" customWidth="1"/>
    <col min="3556" max="3556" width="2.7109375" style="14" customWidth="1"/>
    <col min="3557" max="3557" width="8.7109375" style="14" customWidth="1"/>
    <col min="3558" max="3558" width="8.28515625" style="14" customWidth="1"/>
    <col min="3559" max="3559" width="1.42578125" style="14" customWidth="1"/>
    <col min="3560" max="3560" width="8.7109375" style="14" customWidth="1"/>
    <col min="3561" max="3561" width="8.28515625" style="14" customWidth="1"/>
    <col min="3562" max="3562" width="1.42578125" style="14" customWidth="1"/>
    <col min="3563" max="3563" width="8.85546875" style="14" customWidth="1"/>
    <col min="3564" max="3564" width="8.28515625" style="14" customWidth="1"/>
    <col min="3565" max="3565" width="1.42578125" style="14" customWidth="1"/>
    <col min="3566" max="3566" width="8.7109375" style="14" customWidth="1"/>
    <col min="3567" max="3567" width="8.28515625" style="14" customWidth="1"/>
    <col min="3568" max="3568" width="1.42578125" style="14" customWidth="1"/>
    <col min="3569" max="3569" width="8.85546875" style="14" customWidth="1"/>
    <col min="3570" max="3570" width="8.28515625" style="14" customWidth="1"/>
    <col min="3571" max="3571" width="2.140625" style="14" customWidth="1"/>
    <col min="3572" max="3572" width="10.28515625" style="14" customWidth="1"/>
    <col min="3573" max="3573" width="8.42578125" style="14" customWidth="1"/>
    <col min="3574" max="3810" width="9.140625" style="14"/>
    <col min="3811" max="3811" width="11.85546875" style="14" customWidth="1"/>
    <col min="3812" max="3812" width="2.7109375" style="14" customWidth="1"/>
    <col min="3813" max="3813" width="8.7109375" style="14" customWidth="1"/>
    <col min="3814" max="3814" width="8.28515625" style="14" customWidth="1"/>
    <col min="3815" max="3815" width="1.42578125" style="14" customWidth="1"/>
    <col min="3816" max="3816" width="8.7109375" style="14" customWidth="1"/>
    <col min="3817" max="3817" width="8.28515625" style="14" customWidth="1"/>
    <col min="3818" max="3818" width="1.42578125" style="14" customWidth="1"/>
    <col min="3819" max="3819" width="8.85546875" style="14" customWidth="1"/>
    <col min="3820" max="3820" width="8.28515625" style="14" customWidth="1"/>
    <col min="3821" max="3821" width="1.42578125" style="14" customWidth="1"/>
    <col min="3822" max="3822" width="8.7109375" style="14" customWidth="1"/>
    <col min="3823" max="3823" width="8.28515625" style="14" customWidth="1"/>
    <col min="3824" max="3824" width="1.42578125" style="14" customWidth="1"/>
    <col min="3825" max="3825" width="8.85546875" style="14" customWidth="1"/>
    <col min="3826" max="3826" width="8.28515625" style="14" customWidth="1"/>
    <col min="3827" max="3827" width="2.140625" style="14" customWidth="1"/>
    <col min="3828" max="3828" width="10.28515625" style="14" customWidth="1"/>
    <col min="3829" max="3829" width="8.42578125" style="14" customWidth="1"/>
    <col min="3830" max="4066" width="9.140625" style="14"/>
    <col min="4067" max="4067" width="11.85546875" style="14" customWidth="1"/>
    <col min="4068" max="4068" width="2.7109375" style="14" customWidth="1"/>
    <col min="4069" max="4069" width="8.7109375" style="14" customWidth="1"/>
    <col min="4070" max="4070" width="8.28515625" style="14" customWidth="1"/>
    <col min="4071" max="4071" width="1.42578125" style="14" customWidth="1"/>
    <col min="4072" max="4072" width="8.7109375" style="14" customWidth="1"/>
    <col min="4073" max="4073" width="8.28515625" style="14" customWidth="1"/>
    <col min="4074" max="4074" width="1.42578125" style="14" customWidth="1"/>
    <col min="4075" max="4075" width="8.85546875" style="14" customWidth="1"/>
    <col min="4076" max="4076" width="8.28515625" style="14" customWidth="1"/>
    <col min="4077" max="4077" width="1.42578125" style="14" customWidth="1"/>
    <col min="4078" max="4078" width="8.7109375" style="14" customWidth="1"/>
    <col min="4079" max="4079" width="8.28515625" style="14" customWidth="1"/>
    <col min="4080" max="4080" width="1.42578125" style="14" customWidth="1"/>
    <col min="4081" max="4081" width="8.85546875" style="14" customWidth="1"/>
    <col min="4082" max="4082" width="8.28515625" style="14" customWidth="1"/>
    <col min="4083" max="4083" width="2.140625" style="14" customWidth="1"/>
    <col min="4084" max="4084" width="10.28515625" style="14" customWidth="1"/>
    <col min="4085" max="4085" width="8.42578125" style="14" customWidth="1"/>
    <col min="4086" max="4322" width="9.140625" style="14"/>
    <col min="4323" max="4323" width="11.85546875" style="14" customWidth="1"/>
    <col min="4324" max="4324" width="2.7109375" style="14" customWidth="1"/>
    <col min="4325" max="4325" width="8.7109375" style="14" customWidth="1"/>
    <col min="4326" max="4326" width="8.28515625" style="14" customWidth="1"/>
    <col min="4327" max="4327" width="1.42578125" style="14" customWidth="1"/>
    <col min="4328" max="4328" width="8.7109375" style="14" customWidth="1"/>
    <col min="4329" max="4329" width="8.28515625" style="14" customWidth="1"/>
    <col min="4330" max="4330" width="1.42578125" style="14" customWidth="1"/>
    <col min="4331" max="4331" width="8.85546875" style="14" customWidth="1"/>
    <col min="4332" max="4332" width="8.28515625" style="14" customWidth="1"/>
    <col min="4333" max="4333" width="1.42578125" style="14" customWidth="1"/>
    <col min="4334" max="4334" width="8.7109375" style="14" customWidth="1"/>
    <col min="4335" max="4335" width="8.28515625" style="14" customWidth="1"/>
    <col min="4336" max="4336" width="1.42578125" style="14" customWidth="1"/>
    <col min="4337" max="4337" width="8.85546875" style="14" customWidth="1"/>
    <col min="4338" max="4338" width="8.28515625" style="14" customWidth="1"/>
    <col min="4339" max="4339" width="2.140625" style="14" customWidth="1"/>
    <col min="4340" max="4340" width="10.28515625" style="14" customWidth="1"/>
    <col min="4341" max="4341" width="8.42578125" style="14" customWidth="1"/>
    <col min="4342" max="4578" width="9.140625" style="14"/>
    <col min="4579" max="4579" width="11.85546875" style="14" customWidth="1"/>
    <col min="4580" max="4580" width="2.7109375" style="14" customWidth="1"/>
    <col min="4581" max="4581" width="8.7109375" style="14" customWidth="1"/>
    <col min="4582" max="4582" width="8.28515625" style="14" customWidth="1"/>
    <col min="4583" max="4583" width="1.42578125" style="14" customWidth="1"/>
    <col min="4584" max="4584" width="8.7109375" style="14" customWidth="1"/>
    <col min="4585" max="4585" width="8.28515625" style="14" customWidth="1"/>
    <col min="4586" max="4586" width="1.42578125" style="14" customWidth="1"/>
    <col min="4587" max="4587" width="8.85546875" style="14" customWidth="1"/>
    <col min="4588" max="4588" width="8.28515625" style="14" customWidth="1"/>
    <col min="4589" max="4589" width="1.42578125" style="14" customWidth="1"/>
    <col min="4590" max="4590" width="8.7109375" style="14" customWidth="1"/>
    <col min="4591" max="4591" width="8.28515625" style="14" customWidth="1"/>
    <col min="4592" max="4592" width="1.42578125" style="14" customWidth="1"/>
    <col min="4593" max="4593" width="8.85546875" style="14" customWidth="1"/>
    <col min="4594" max="4594" width="8.28515625" style="14" customWidth="1"/>
    <col min="4595" max="4595" width="2.140625" style="14" customWidth="1"/>
    <col min="4596" max="4596" width="10.28515625" style="14" customWidth="1"/>
    <col min="4597" max="4597" width="8.42578125" style="14" customWidth="1"/>
    <col min="4598" max="4834" width="9.140625" style="14"/>
    <col min="4835" max="4835" width="11.85546875" style="14" customWidth="1"/>
    <col min="4836" max="4836" width="2.7109375" style="14" customWidth="1"/>
    <col min="4837" max="4837" width="8.7109375" style="14" customWidth="1"/>
    <col min="4838" max="4838" width="8.28515625" style="14" customWidth="1"/>
    <col min="4839" max="4839" width="1.42578125" style="14" customWidth="1"/>
    <col min="4840" max="4840" width="8.7109375" style="14" customWidth="1"/>
    <col min="4841" max="4841" width="8.28515625" style="14" customWidth="1"/>
    <col min="4842" max="4842" width="1.42578125" style="14" customWidth="1"/>
    <col min="4843" max="4843" width="8.85546875" style="14" customWidth="1"/>
    <col min="4844" max="4844" width="8.28515625" style="14" customWidth="1"/>
    <col min="4845" max="4845" width="1.42578125" style="14" customWidth="1"/>
    <col min="4846" max="4846" width="8.7109375" style="14" customWidth="1"/>
    <col min="4847" max="4847" width="8.28515625" style="14" customWidth="1"/>
    <col min="4848" max="4848" width="1.42578125" style="14" customWidth="1"/>
    <col min="4849" max="4849" width="8.85546875" style="14" customWidth="1"/>
    <col min="4850" max="4850" width="8.28515625" style="14" customWidth="1"/>
    <col min="4851" max="4851" width="2.140625" style="14" customWidth="1"/>
    <col min="4852" max="4852" width="10.28515625" style="14" customWidth="1"/>
    <col min="4853" max="4853" width="8.42578125" style="14" customWidth="1"/>
    <col min="4854" max="5090" width="9.140625" style="14"/>
    <col min="5091" max="5091" width="11.85546875" style="14" customWidth="1"/>
    <col min="5092" max="5092" width="2.7109375" style="14" customWidth="1"/>
    <col min="5093" max="5093" width="8.7109375" style="14" customWidth="1"/>
    <col min="5094" max="5094" width="8.28515625" style="14" customWidth="1"/>
    <col min="5095" max="5095" width="1.42578125" style="14" customWidth="1"/>
    <col min="5096" max="5096" width="8.7109375" style="14" customWidth="1"/>
    <col min="5097" max="5097" width="8.28515625" style="14" customWidth="1"/>
    <col min="5098" max="5098" width="1.42578125" style="14" customWidth="1"/>
    <col min="5099" max="5099" width="8.85546875" style="14" customWidth="1"/>
    <col min="5100" max="5100" width="8.28515625" style="14" customWidth="1"/>
    <col min="5101" max="5101" width="1.42578125" style="14" customWidth="1"/>
    <col min="5102" max="5102" width="8.7109375" style="14" customWidth="1"/>
    <col min="5103" max="5103" width="8.28515625" style="14" customWidth="1"/>
    <col min="5104" max="5104" width="1.42578125" style="14" customWidth="1"/>
    <col min="5105" max="5105" width="8.85546875" style="14" customWidth="1"/>
    <col min="5106" max="5106" width="8.28515625" style="14" customWidth="1"/>
    <col min="5107" max="5107" width="2.140625" style="14" customWidth="1"/>
    <col min="5108" max="5108" width="10.28515625" style="14" customWidth="1"/>
    <col min="5109" max="5109" width="8.42578125" style="14" customWidth="1"/>
    <col min="5110" max="5346" width="9.140625" style="14"/>
    <col min="5347" max="5347" width="11.85546875" style="14" customWidth="1"/>
    <col min="5348" max="5348" width="2.7109375" style="14" customWidth="1"/>
    <col min="5349" max="5349" width="8.7109375" style="14" customWidth="1"/>
    <col min="5350" max="5350" width="8.28515625" style="14" customWidth="1"/>
    <col min="5351" max="5351" width="1.42578125" style="14" customWidth="1"/>
    <col min="5352" max="5352" width="8.7109375" style="14" customWidth="1"/>
    <col min="5353" max="5353" width="8.28515625" style="14" customWidth="1"/>
    <col min="5354" max="5354" width="1.42578125" style="14" customWidth="1"/>
    <col min="5355" max="5355" width="8.85546875" style="14" customWidth="1"/>
    <col min="5356" max="5356" width="8.28515625" style="14" customWidth="1"/>
    <col min="5357" max="5357" width="1.42578125" style="14" customWidth="1"/>
    <col min="5358" max="5358" width="8.7109375" style="14" customWidth="1"/>
    <col min="5359" max="5359" width="8.28515625" style="14" customWidth="1"/>
    <col min="5360" max="5360" width="1.42578125" style="14" customWidth="1"/>
    <col min="5361" max="5361" width="8.85546875" style="14" customWidth="1"/>
    <col min="5362" max="5362" width="8.28515625" style="14" customWidth="1"/>
    <col min="5363" max="5363" width="2.140625" style="14" customWidth="1"/>
    <col min="5364" max="5364" width="10.28515625" style="14" customWidth="1"/>
    <col min="5365" max="5365" width="8.42578125" style="14" customWidth="1"/>
    <col min="5366" max="5602" width="9.140625" style="14"/>
    <col min="5603" max="5603" width="11.85546875" style="14" customWidth="1"/>
    <col min="5604" max="5604" width="2.7109375" style="14" customWidth="1"/>
    <col min="5605" max="5605" width="8.7109375" style="14" customWidth="1"/>
    <col min="5606" max="5606" width="8.28515625" style="14" customWidth="1"/>
    <col min="5607" max="5607" width="1.42578125" style="14" customWidth="1"/>
    <col min="5608" max="5608" width="8.7109375" style="14" customWidth="1"/>
    <col min="5609" max="5609" width="8.28515625" style="14" customWidth="1"/>
    <col min="5610" max="5610" width="1.42578125" style="14" customWidth="1"/>
    <col min="5611" max="5611" width="8.85546875" style="14" customWidth="1"/>
    <col min="5612" max="5612" width="8.28515625" style="14" customWidth="1"/>
    <col min="5613" max="5613" width="1.42578125" style="14" customWidth="1"/>
    <col min="5614" max="5614" width="8.7109375" style="14" customWidth="1"/>
    <col min="5615" max="5615" width="8.28515625" style="14" customWidth="1"/>
    <col min="5616" max="5616" width="1.42578125" style="14" customWidth="1"/>
    <col min="5617" max="5617" width="8.85546875" style="14" customWidth="1"/>
    <col min="5618" max="5618" width="8.28515625" style="14" customWidth="1"/>
    <col min="5619" max="5619" width="2.140625" style="14" customWidth="1"/>
    <col min="5620" max="5620" width="10.28515625" style="14" customWidth="1"/>
    <col min="5621" max="5621" width="8.42578125" style="14" customWidth="1"/>
    <col min="5622" max="5858" width="9.140625" style="14"/>
    <col min="5859" max="5859" width="11.85546875" style="14" customWidth="1"/>
    <col min="5860" max="5860" width="2.7109375" style="14" customWidth="1"/>
    <col min="5861" max="5861" width="8.7109375" style="14" customWidth="1"/>
    <col min="5862" max="5862" width="8.28515625" style="14" customWidth="1"/>
    <col min="5863" max="5863" width="1.42578125" style="14" customWidth="1"/>
    <col min="5864" max="5864" width="8.7109375" style="14" customWidth="1"/>
    <col min="5865" max="5865" width="8.28515625" style="14" customWidth="1"/>
    <col min="5866" max="5866" width="1.42578125" style="14" customWidth="1"/>
    <col min="5867" max="5867" width="8.85546875" style="14" customWidth="1"/>
    <col min="5868" max="5868" width="8.28515625" style="14" customWidth="1"/>
    <col min="5869" max="5869" width="1.42578125" style="14" customWidth="1"/>
    <col min="5870" max="5870" width="8.7109375" style="14" customWidth="1"/>
    <col min="5871" max="5871" width="8.28515625" style="14" customWidth="1"/>
    <col min="5872" max="5872" width="1.42578125" style="14" customWidth="1"/>
    <col min="5873" max="5873" width="8.85546875" style="14" customWidth="1"/>
    <col min="5874" max="5874" width="8.28515625" style="14" customWidth="1"/>
    <col min="5875" max="5875" width="2.140625" style="14" customWidth="1"/>
    <col min="5876" max="5876" width="10.28515625" style="14" customWidth="1"/>
    <col min="5877" max="5877" width="8.42578125" style="14" customWidth="1"/>
    <col min="5878" max="6114" width="9.140625" style="14"/>
    <col min="6115" max="6115" width="11.85546875" style="14" customWidth="1"/>
    <col min="6116" max="6116" width="2.7109375" style="14" customWidth="1"/>
    <col min="6117" max="6117" width="8.7109375" style="14" customWidth="1"/>
    <col min="6118" max="6118" width="8.28515625" style="14" customWidth="1"/>
    <col min="6119" max="6119" width="1.42578125" style="14" customWidth="1"/>
    <col min="6120" max="6120" width="8.7109375" style="14" customWidth="1"/>
    <col min="6121" max="6121" width="8.28515625" style="14" customWidth="1"/>
    <col min="6122" max="6122" width="1.42578125" style="14" customWidth="1"/>
    <col min="6123" max="6123" width="8.85546875" style="14" customWidth="1"/>
    <col min="6124" max="6124" width="8.28515625" style="14" customWidth="1"/>
    <col min="6125" max="6125" width="1.42578125" style="14" customWidth="1"/>
    <col min="6126" max="6126" width="8.7109375" style="14" customWidth="1"/>
    <col min="6127" max="6127" width="8.28515625" style="14" customWidth="1"/>
    <col min="6128" max="6128" width="1.42578125" style="14" customWidth="1"/>
    <col min="6129" max="6129" width="8.85546875" style="14" customWidth="1"/>
    <col min="6130" max="6130" width="8.28515625" style="14" customWidth="1"/>
    <col min="6131" max="6131" width="2.140625" style="14" customWidth="1"/>
    <col min="6132" max="6132" width="10.28515625" style="14" customWidth="1"/>
    <col min="6133" max="6133" width="8.42578125" style="14" customWidth="1"/>
    <col min="6134" max="6370" width="9.140625" style="14"/>
    <col min="6371" max="6371" width="11.85546875" style="14" customWidth="1"/>
    <col min="6372" max="6372" width="2.7109375" style="14" customWidth="1"/>
    <col min="6373" max="6373" width="8.7109375" style="14" customWidth="1"/>
    <col min="6374" max="6374" width="8.28515625" style="14" customWidth="1"/>
    <col min="6375" max="6375" width="1.42578125" style="14" customWidth="1"/>
    <col min="6376" max="6376" width="8.7109375" style="14" customWidth="1"/>
    <col min="6377" max="6377" width="8.28515625" style="14" customWidth="1"/>
    <col min="6378" max="6378" width="1.42578125" style="14" customWidth="1"/>
    <col min="6379" max="6379" width="8.85546875" style="14" customWidth="1"/>
    <col min="6380" max="6380" width="8.28515625" style="14" customWidth="1"/>
    <col min="6381" max="6381" width="1.42578125" style="14" customWidth="1"/>
    <col min="6382" max="6382" width="8.7109375" style="14" customWidth="1"/>
    <col min="6383" max="6383" width="8.28515625" style="14" customWidth="1"/>
    <col min="6384" max="6384" width="1.42578125" style="14" customWidth="1"/>
    <col min="6385" max="6385" width="8.85546875" style="14" customWidth="1"/>
    <col min="6386" max="6386" width="8.28515625" style="14" customWidth="1"/>
    <col min="6387" max="6387" width="2.140625" style="14" customWidth="1"/>
    <col min="6388" max="6388" width="10.28515625" style="14" customWidth="1"/>
    <col min="6389" max="6389" width="8.42578125" style="14" customWidth="1"/>
    <col min="6390" max="6626" width="9.140625" style="14"/>
    <col min="6627" max="6627" width="11.85546875" style="14" customWidth="1"/>
    <col min="6628" max="6628" width="2.7109375" style="14" customWidth="1"/>
    <col min="6629" max="6629" width="8.7109375" style="14" customWidth="1"/>
    <col min="6630" max="6630" width="8.28515625" style="14" customWidth="1"/>
    <col min="6631" max="6631" width="1.42578125" style="14" customWidth="1"/>
    <col min="6632" max="6632" width="8.7109375" style="14" customWidth="1"/>
    <col min="6633" max="6633" width="8.28515625" style="14" customWidth="1"/>
    <col min="6634" max="6634" width="1.42578125" style="14" customWidth="1"/>
    <col min="6635" max="6635" width="8.85546875" style="14" customWidth="1"/>
    <col min="6636" max="6636" width="8.28515625" style="14" customWidth="1"/>
    <col min="6637" max="6637" width="1.42578125" style="14" customWidth="1"/>
    <col min="6638" max="6638" width="8.7109375" style="14" customWidth="1"/>
    <col min="6639" max="6639" width="8.28515625" style="14" customWidth="1"/>
    <col min="6640" max="6640" width="1.42578125" style="14" customWidth="1"/>
    <col min="6641" max="6641" width="8.85546875" style="14" customWidth="1"/>
    <col min="6642" max="6642" width="8.28515625" style="14" customWidth="1"/>
    <col min="6643" max="6643" width="2.140625" style="14" customWidth="1"/>
    <col min="6644" max="6644" width="10.28515625" style="14" customWidth="1"/>
    <col min="6645" max="6645" width="8.42578125" style="14" customWidth="1"/>
    <col min="6646" max="6882" width="9.140625" style="14"/>
    <col min="6883" max="6883" width="11.85546875" style="14" customWidth="1"/>
    <col min="6884" max="6884" width="2.7109375" style="14" customWidth="1"/>
    <col min="6885" max="6885" width="8.7109375" style="14" customWidth="1"/>
    <col min="6886" max="6886" width="8.28515625" style="14" customWidth="1"/>
    <col min="6887" max="6887" width="1.42578125" style="14" customWidth="1"/>
    <col min="6888" max="6888" width="8.7109375" style="14" customWidth="1"/>
    <col min="6889" max="6889" width="8.28515625" style="14" customWidth="1"/>
    <col min="6890" max="6890" width="1.42578125" style="14" customWidth="1"/>
    <col min="6891" max="6891" width="8.85546875" style="14" customWidth="1"/>
    <col min="6892" max="6892" width="8.28515625" style="14" customWidth="1"/>
    <col min="6893" max="6893" width="1.42578125" style="14" customWidth="1"/>
    <col min="6894" max="6894" width="8.7109375" style="14" customWidth="1"/>
    <col min="6895" max="6895" width="8.28515625" style="14" customWidth="1"/>
    <col min="6896" max="6896" width="1.42578125" style="14" customWidth="1"/>
    <col min="6897" max="6897" width="8.85546875" style="14" customWidth="1"/>
    <col min="6898" max="6898" width="8.28515625" style="14" customWidth="1"/>
    <col min="6899" max="6899" width="2.140625" style="14" customWidth="1"/>
    <col min="6900" max="6900" width="10.28515625" style="14" customWidth="1"/>
    <col min="6901" max="6901" width="8.42578125" style="14" customWidth="1"/>
    <col min="6902" max="7138" width="9.140625" style="14"/>
    <col min="7139" max="7139" width="11.85546875" style="14" customWidth="1"/>
    <col min="7140" max="7140" width="2.7109375" style="14" customWidth="1"/>
    <col min="7141" max="7141" width="8.7109375" style="14" customWidth="1"/>
    <col min="7142" max="7142" width="8.28515625" style="14" customWidth="1"/>
    <col min="7143" max="7143" width="1.42578125" style="14" customWidth="1"/>
    <col min="7144" max="7144" width="8.7109375" style="14" customWidth="1"/>
    <col min="7145" max="7145" width="8.28515625" style="14" customWidth="1"/>
    <col min="7146" max="7146" width="1.42578125" style="14" customWidth="1"/>
    <col min="7147" max="7147" width="8.85546875" style="14" customWidth="1"/>
    <col min="7148" max="7148" width="8.28515625" style="14" customWidth="1"/>
    <col min="7149" max="7149" width="1.42578125" style="14" customWidth="1"/>
    <col min="7150" max="7150" width="8.7109375" style="14" customWidth="1"/>
    <col min="7151" max="7151" width="8.28515625" style="14" customWidth="1"/>
    <col min="7152" max="7152" width="1.42578125" style="14" customWidth="1"/>
    <col min="7153" max="7153" width="8.85546875" style="14" customWidth="1"/>
    <col min="7154" max="7154" width="8.28515625" style="14" customWidth="1"/>
    <col min="7155" max="7155" width="2.140625" style="14" customWidth="1"/>
    <col min="7156" max="7156" width="10.28515625" style="14" customWidth="1"/>
    <col min="7157" max="7157" width="8.42578125" style="14" customWidth="1"/>
    <col min="7158" max="7394" width="9.140625" style="14"/>
    <col min="7395" max="7395" width="11.85546875" style="14" customWidth="1"/>
    <col min="7396" max="7396" width="2.7109375" style="14" customWidth="1"/>
    <col min="7397" max="7397" width="8.7109375" style="14" customWidth="1"/>
    <col min="7398" max="7398" width="8.28515625" style="14" customWidth="1"/>
    <col min="7399" max="7399" width="1.42578125" style="14" customWidth="1"/>
    <col min="7400" max="7400" width="8.7109375" style="14" customWidth="1"/>
    <col min="7401" max="7401" width="8.28515625" style="14" customWidth="1"/>
    <col min="7402" max="7402" width="1.42578125" style="14" customWidth="1"/>
    <col min="7403" max="7403" width="8.85546875" style="14" customWidth="1"/>
    <col min="7404" max="7404" width="8.28515625" style="14" customWidth="1"/>
    <col min="7405" max="7405" width="1.42578125" style="14" customWidth="1"/>
    <col min="7406" max="7406" width="8.7109375" style="14" customWidth="1"/>
    <col min="7407" max="7407" width="8.28515625" style="14" customWidth="1"/>
    <col min="7408" max="7408" width="1.42578125" style="14" customWidth="1"/>
    <col min="7409" max="7409" width="8.85546875" style="14" customWidth="1"/>
    <col min="7410" max="7410" width="8.28515625" style="14" customWidth="1"/>
    <col min="7411" max="7411" width="2.140625" style="14" customWidth="1"/>
    <col min="7412" max="7412" width="10.28515625" style="14" customWidth="1"/>
    <col min="7413" max="7413" width="8.42578125" style="14" customWidth="1"/>
    <col min="7414" max="7650" width="9.140625" style="14"/>
    <col min="7651" max="7651" width="11.85546875" style="14" customWidth="1"/>
    <col min="7652" max="7652" width="2.7109375" style="14" customWidth="1"/>
    <col min="7653" max="7653" width="8.7109375" style="14" customWidth="1"/>
    <col min="7654" max="7654" width="8.28515625" style="14" customWidth="1"/>
    <col min="7655" max="7655" width="1.42578125" style="14" customWidth="1"/>
    <col min="7656" max="7656" width="8.7109375" style="14" customWidth="1"/>
    <col min="7657" max="7657" width="8.28515625" style="14" customWidth="1"/>
    <col min="7658" max="7658" width="1.42578125" style="14" customWidth="1"/>
    <col min="7659" max="7659" width="8.85546875" style="14" customWidth="1"/>
    <col min="7660" max="7660" width="8.28515625" style="14" customWidth="1"/>
    <col min="7661" max="7661" width="1.42578125" style="14" customWidth="1"/>
    <col min="7662" max="7662" width="8.7109375" style="14" customWidth="1"/>
    <col min="7663" max="7663" width="8.28515625" style="14" customWidth="1"/>
    <col min="7664" max="7664" width="1.42578125" style="14" customWidth="1"/>
    <col min="7665" max="7665" width="8.85546875" style="14" customWidth="1"/>
    <col min="7666" max="7666" width="8.28515625" style="14" customWidth="1"/>
    <col min="7667" max="7667" width="2.140625" style="14" customWidth="1"/>
    <col min="7668" max="7668" width="10.28515625" style="14" customWidth="1"/>
    <col min="7669" max="7669" width="8.42578125" style="14" customWidth="1"/>
    <col min="7670" max="7906" width="9.140625" style="14"/>
    <col min="7907" max="7907" width="11.85546875" style="14" customWidth="1"/>
    <col min="7908" max="7908" width="2.7109375" style="14" customWidth="1"/>
    <col min="7909" max="7909" width="8.7109375" style="14" customWidth="1"/>
    <col min="7910" max="7910" width="8.28515625" style="14" customWidth="1"/>
    <col min="7911" max="7911" width="1.42578125" style="14" customWidth="1"/>
    <col min="7912" max="7912" width="8.7109375" style="14" customWidth="1"/>
    <col min="7913" max="7913" width="8.28515625" style="14" customWidth="1"/>
    <col min="7914" max="7914" width="1.42578125" style="14" customWidth="1"/>
    <col min="7915" max="7915" width="8.85546875" style="14" customWidth="1"/>
    <col min="7916" max="7916" width="8.28515625" style="14" customWidth="1"/>
    <col min="7917" max="7917" width="1.42578125" style="14" customWidth="1"/>
    <col min="7918" max="7918" width="8.7109375" style="14" customWidth="1"/>
    <col min="7919" max="7919" width="8.28515625" style="14" customWidth="1"/>
    <col min="7920" max="7920" width="1.42578125" style="14" customWidth="1"/>
    <col min="7921" max="7921" width="8.85546875" style="14" customWidth="1"/>
    <col min="7922" max="7922" width="8.28515625" style="14" customWidth="1"/>
    <col min="7923" max="7923" width="2.140625" style="14" customWidth="1"/>
    <col min="7924" max="7924" width="10.28515625" style="14" customWidth="1"/>
    <col min="7925" max="7925" width="8.42578125" style="14" customWidth="1"/>
    <col min="7926" max="8162" width="9.140625" style="14"/>
    <col min="8163" max="8163" width="11.85546875" style="14" customWidth="1"/>
    <col min="8164" max="8164" width="2.7109375" style="14" customWidth="1"/>
    <col min="8165" max="8165" width="8.7109375" style="14" customWidth="1"/>
    <col min="8166" max="8166" width="8.28515625" style="14" customWidth="1"/>
    <col min="8167" max="8167" width="1.42578125" style="14" customWidth="1"/>
    <col min="8168" max="8168" width="8.7109375" style="14" customWidth="1"/>
    <col min="8169" max="8169" width="8.28515625" style="14" customWidth="1"/>
    <col min="8170" max="8170" width="1.42578125" style="14" customWidth="1"/>
    <col min="8171" max="8171" width="8.85546875" style="14" customWidth="1"/>
    <col min="8172" max="8172" width="8.28515625" style="14" customWidth="1"/>
    <col min="8173" max="8173" width="1.42578125" style="14" customWidth="1"/>
    <col min="8174" max="8174" width="8.7109375" style="14" customWidth="1"/>
    <col min="8175" max="8175" width="8.28515625" style="14" customWidth="1"/>
    <col min="8176" max="8176" width="1.42578125" style="14" customWidth="1"/>
    <col min="8177" max="8177" width="8.85546875" style="14" customWidth="1"/>
    <col min="8178" max="8178" width="8.28515625" style="14" customWidth="1"/>
    <col min="8179" max="8179" width="2.140625" style="14" customWidth="1"/>
    <col min="8180" max="8180" width="10.28515625" style="14" customWidth="1"/>
    <col min="8181" max="8181" width="8.42578125" style="14" customWidth="1"/>
    <col min="8182" max="8418" width="9.140625" style="14"/>
    <col min="8419" max="8419" width="11.85546875" style="14" customWidth="1"/>
    <col min="8420" max="8420" width="2.7109375" style="14" customWidth="1"/>
    <col min="8421" max="8421" width="8.7109375" style="14" customWidth="1"/>
    <col min="8422" max="8422" width="8.28515625" style="14" customWidth="1"/>
    <col min="8423" max="8423" width="1.42578125" style="14" customWidth="1"/>
    <col min="8424" max="8424" width="8.7109375" style="14" customWidth="1"/>
    <col min="8425" max="8425" width="8.28515625" style="14" customWidth="1"/>
    <col min="8426" max="8426" width="1.42578125" style="14" customWidth="1"/>
    <col min="8427" max="8427" width="8.85546875" style="14" customWidth="1"/>
    <col min="8428" max="8428" width="8.28515625" style="14" customWidth="1"/>
    <col min="8429" max="8429" width="1.42578125" style="14" customWidth="1"/>
    <col min="8430" max="8430" width="8.7109375" style="14" customWidth="1"/>
    <col min="8431" max="8431" width="8.28515625" style="14" customWidth="1"/>
    <col min="8432" max="8432" width="1.42578125" style="14" customWidth="1"/>
    <col min="8433" max="8433" width="8.85546875" style="14" customWidth="1"/>
    <col min="8434" max="8434" width="8.28515625" style="14" customWidth="1"/>
    <col min="8435" max="8435" width="2.140625" style="14" customWidth="1"/>
    <col min="8436" max="8436" width="10.28515625" style="14" customWidth="1"/>
    <col min="8437" max="8437" width="8.42578125" style="14" customWidth="1"/>
    <col min="8438" max="8674" width="9.140625" style="14"/>
    <col min="8675" max="8675" width="11.85546875" style="14" customWidth="1"/>
    <col min="8676" max="8676" width="2.7109375" style="14" customWidth="1"/>
    <col min="8677" max="8677" width="8.7109375" style="14" customWidth="1"/>
    <col min="8678" max="8678" width="8.28515625" style="14" customWidth="1"/>
    <col min="8679" max="8679" width="1.42578125" style="14" customWidth="1"/>
    <col min="8680" max="8680" width="8.7109375" style="14" customWidth="1"/>
    <col min="8681" max="8681" width="8.28515625" style="14" customWidth="1"/>
    <col min="8682" max="8682" width="1.42578125" style="14" customWidth="1"/>
    <col min="8683" max="8683" width="8.85546875" style="14" customWidth="1"/>
    <col min="8684" max="8684" width="8.28515625" style="14" customWidth="1"/>
    <col min="8685" max="8685" width="1.42578125" style="14" customWidth="1"/>
    <col min="8686" max="8686" width="8.7109375" style="14" customWidth="1"/>
    <col min="8687" max="8687" width="8.28515625" style="14" customWidth="1"/>
    <col min="8688" max="8688" width="1.42578125" style="14" customWidth="1"/>
    <col min="8689" max="8689" width="8.85546875" style="14" customWidth="1"/>
    <col min="8690" max="8690" width="8.28515625" style="14" customWidth="1"/>
    <col min="8691" max="8691" width="2.140625" style="14" customWidth="1"/>
    <col min="8692" max="8692" width="10.28515625" style="14" customWidth="1"/>
    <col min="8693" max="8693" width="8.42578125" style="14" customWidth="1"/>
    <col min="8694" max="8930" width="9.140625" style="14"/>
    <col min="8931" max="8931" width="11.85546875" style="14" customWidth="1"/>
    <col min="8932" max="8932" width="2.7109375" style="14" customWidth="1"/>
    <col min="8933" max="8933" width="8.7109375" style="14" customWidth="1"/>
    <col min="8934" max="8934" width="8.28515625" style="14" customWidth="1"/>
    <col min="8935" max="8935" width="1.42578125" style="14" customWidth="1"/>
    <col min="8936" max="8936" width="8.7109375" style="14" customWidth="1"/>
    <col min="8937" max="8937" width="8.28515625" style="14" customWidth="1"/>
    <col min="8938" max="8938" width="1.42578125" style="14" customWidth="1"/>
    <col min="8939" max="8939" width="8.85546875" style="14" customWidth="1"/>
    <col min="8940" max="8940" width="8.28515625" style="14" customWidth="1"/>
    <col min="8941" max="8941" width="1.42578125" style="14" customWidth="1"/>
    <col min="8942" max="8942" width="8.7109375" style="14" customWidth="1"/>
    <col min="8943" max="8943" width="8.28515625" style="14" customWidth="1"/>
    <col min="8944" max="8944" width="1.42578125" style="14" customWidth="1"/>
    <col min="8945" max="8945" width="8.85546875" style="14" customWidth="1"/>
    <col min="8946" max="8946" width="8.28515625" style="14" customWidth="1"/>
    <col min="8947" max="8947" width="2.140625" style="14" customWidth="1"/>
    <col min="8948" max="8948" width="10.28515625" style="14" customWidth="1"/>
    <col min="8949" max="8949" width="8.42578125" style="14" customWidth="1"/>
    <col min="8950" max="9186" width="9.140625" style="14"/>
    <col min="9187" max="9187" width="11.85546875" style="14" customWidth="1"/>
    <col min="9188" max="9188" width="2.7109375" style="14" customWidth="1"/>
    <col min="9189" max="9189" width="8.7109375" style="14" customWidth="1"/>
    <col min="9190" max="9190" width="8.28515625" style="14" customWidth="1"/>
    <col min="9191" max="9191" width="1.42578125" style="14" customWidth="1"/>
    <col min="9192" max="9192" width="8.7109375" style="14" customWidth="1"/>
    <col min="9193" max="9193" width="8.28515625" style="14" customWidth="1"/>
    <col min="9194" max="9194" width="1.42578125" style="14" customWidth="1"/>
    <col min="9195" max="9195" width="8.85546875" style="14" customWidth="1"/>
    <col min="9196" max="9196" width="8.28515625" style="14" customWidth="1"/>
    <col min="9197" max="9197" width="1.42578125" style="14" customWidth="1"/>
    <col min="9198" max="9198" width="8.7109375" style="14" customWidth="1"/>
    <col min="9199" max="9199" width="8.28515625" style="14" customWidth="1"/>
    <col min="9200" max="9200" width="1.42578125" style="14" customWidth="1"/>
    <col min="9201" max="9201" width="8.85546875" style="14" customWidth="1"/>
    <col min="9202" max="9202" width="8.28515625" style="14" customWidth="1"/>
    <col min="9203" max="9203" width="2.140625" style="14" customWidth="1"/>
    <col min="9204" max="9204" width="10.28515625" style="14" customWidth="1"/>
    <col min="9205" max="9205" width="8.42578125" style="14" customWidth="1"/>
    <col min="9206" max="9442" width="9.140625" style="14"/>
    <col min="9443" max="9443" width="11.85546875" style="14" customWidth="1"/>
    <col min="9444" max="9444" width="2.7109375" style="14" customWidth="1"/>
    <col min="9445" max="9445" width="8.7109375" style="14" customWidth="1"/>
    <col min="9446" max="9446" width="8.28515625" style="14" customWidth="1"/>
    <col min="9447" max="9447" width="1.42578125" style="14" customWidth="1"/>
    <col min="9448" max="9448" width="8.7109375" style="14" customWidth="1"/>
    <col min="9449" max="9449" width="8.28515625" style="14" customWidth="1"/>
    <col min="9450" max="9450" width="1.42578125" style="14" customWidth="1"/>
    <col min="9451" max="9451" width="8.85546875" style="14" customWidth="1"/>
    <col min="9452" max="9452" width="8.28515625" style="14" customWidth="1"/>
    <col min="9453" max="9453" width="1.42578125" style="14" customWidth="1"/>
    <col min="9454" max="9454" width="8.7109375" style="14" customWidth="1"/>
    <col min="9455" max="9455" width="8.28515625" style="14" customWidth="1"/>
    <col min="9456" max="9456" width="1.42578125" style="14" customWidth="1"/>
    <col min="9457" max="9457" width="8.85546875" style="14" customWidth="1"/>
    <col min="9458" max="9458" width="8.28515625" style="14" customWidth="1"/>
    <col min="9459" max="9459" width="2.140625" style="14" customWidth="1"/>
    <col min="9460" max="9460" width="10.28515625" style="14" customWidth="1"/>
    <col min="9461" max="9461" width="8.42578125" style="14" customWidth="1"/>
    <col min="9462" max="9698" width="9.140625" style="14"/>
    <col min="9699" max="9699" width="11.85546875" style="14" customWidth="1"/>
    <col min="9700" max="9700" width="2.7109375" style="14" customWidth="1"/>
    <col min="9701" max="9701" width="8.7109375" style="14" customWidth="1"/>
    <col min="9702" max="9702" width="8.28515625" style="14" customWidth="1"/>
    <col min="9703" max="9703" width="1.42578125" style="14" customWidth="1"/>
    <col min="9704" max="9704" width="8.7109375" style="14" customWidth="1"/>
    <col min="9705" max="9705" width="8.28515625" style="14" customWidth="1"/>
    <col min="9706" max="9706" width="1.42578125" style="14" customWidth="1"/>
    <col min="9707" max="9707" width="8.85546875" style="14" customWidth="1"/>
    <col min="9708" max="9708" width="8.28515625" style="14" customWidth="1"/>
    <col min="9709" max="9709" width="1.42578125" style="14" customWidth="1"/>
    <col min="9710" max="9710" width="8.7109375" style="14" customWidth="1"/>
    <col min="9711" max="9711" width="8.28515625" style="14" customWidth="1"/>
    <col min="9712" max="9712" width="1.42578125" style="14" customWidth="1"/>
    <col min="9713" max="9713" width="8.85546875" style="14" customWidth="1"/>
    <col min="9714" max="9714" width="8.28515625" style="14" customWidth="1"/>
    <col min="9715" max="9715" width="2.140625" style="14" customWidth="1"/>
    <col min="9716" max="9716" width="10.28515625" style="14" customWidth="1"/>
    <col min="9717" max="9717" width="8.42578125" style="14" customWidth="1"/>
    <col min="9718" max="9954" width="9.140625" style="14"/>
    <col min="9955" max="9955" width="11.85546875" style="14" customWidth="1"/>
    <col min="9956" max="9956" width="2.7109375" style="14" customWidth="1"/>
    <col min="9957" max="9957" width="8.7109375" style="14" customWidth="1"/>
    <col min="9958" max="9958" width="8.28515625" style="14" customWidth="1"/>
    <col min="9959" max="9959" width="1.42578125" style="14" customWidth="1"/>
    <col min="9960" max="9960" width="8.7109375" style="14" customWidth="1"/>
    <col min="9961" max="9961" width="8.28515625" style="14" customWidth="1"/>
    <col min="9962" max="9962" width="1.42578125" style="14" customWidth="1"/>
    <col min="9963" max="9963" width="8.85546875" style="14" customWidth="1"/>
    <col min="9964" max="9964" width="8.28515625" style="14" customWidth="1"/>
    <col min="9965" max="9965" width="1.42578125" style="14" customWidth="1"/>
    <col min="9966" max="9966" width="8.7109375" style="14" customWidth="1"/>
    <col min="9967" max="9967" width="8.28515625" style="14" customWidth="1"/>
    <col min="9968" max="9968" width="1.42578125" style="14" customWidth="1"/>
    <col min="9969" max="9969" width="8.85546875" style="14" customWidth="1"/>
    <col min="9970" max="9970" width="8.28515625" style="14" customWidth="1"/>
    <col min="9971" max="9971" width="2.140625" style="14" customWidth="1"/>
    <col min="9972" max="9972" width="10.28515625" style="14" customWidth="1"/>
    <col min="9973" max="9973" width="8.42578125" style="14" customWidth="1"/>
    <col min="9974" max="10210" width="9.140625" style="14"/>
    <col min="10211" max="10211" width="11.85546875" style="14" customWidth="1"/>
    <col min="10212" max="10212" width="2.7109375" style="14" customWidth="1"/>
    <col min="10213" max="10213" width="8.7109375" style="14" customWidth="1"/>
    <col min="10214" max="10214" width="8.28515625" style="14" customWidth="1"/>
    <col min="10215" max="10215" width="1.42578125" style="14" customWidth="1"/>
    <col min="10216" max="10216" width="8.7109375" style="14" customWidth="1"/>
    <col min="10217" max="10217" width="8.28515625" style="14" customWidth="1"/>
    <col min="10218" max="10218" width="1.42578125" style="14" customWidth="1"/>
    <col min="10219" max="10219" width="8.85546875" style="14" customWidth="1"/>
    <col min="10220" max="10220" width="8.28515625" style="14" customWidth="1"/>
    <col min="10221" max="10221" width="1.42578125" style="14" customWidth="1"/>
    <col min="10222" max="10222" width="8.7109375" style="14" customWidth="1"/>
    <col min="10223" max="10223" width="8.28515625" style="14" customWidth="1"/>
    <col min="10224" max="10224" width="1.42578125" style="14" customWidth="1"/>
    <col min="10225" max="10225" width="8.85546875" style="14" customWidth="1"/>
    <col min="10226" max="10226" width="8.28515625" style="14" customWidth="1"/>
    <col min="10227" max="10227" width="2.140625" style="14" customWidth="1"/>
    <col min="10228" max="10228" width="10.28515625" style="14" customWidth="1"/>
    <col min="10229" max="10229" width="8.42578125" style="14" customWidth="1"/>
    <col min="10230" max="10466" width="9.140625" style="14"/>
    <col min="10467" max="10467" width="11.85546875" style="14" customWidth="1"/>
    <col min="10468" max="10468" width="2.7109375" style="14" customWidth="1"/>
    <col min="10469" max="10469" width="8.7109375" style="14" customWidth="1"/>
    <col min="10470" max="10470" width="8.28515625" style="14" customWidth="1"/>
    <col min="10471" max="10471" width="1.42578125" style="14" customWidth="1"/>
    <col min="10472" max="10472" width="8.7109375" style="14" customWidth="1"/>
    <col min="10473" max="10473" width="8.28515625" style="14" customWidth="1"/>
    <col min="10474" max="10474" width="1.42578125" style="14" customWidth="1"/>
    <col min="10475" max="10475" width="8.85546875" style="14" customWidth="1"/>
    <col min="10476" max="10476" width="8.28515625" style="14" customWidth="1"/>
    <col min="10477" max="10477" width="1.42578125" style="14" customWidth="1"/>
    <col min="10478" max="10478" width="8.7109375" style="14" customWidth="1"/>
    <col min="10479" max="10479" width="8.28515625" style="14" customWidth="1"/>
    <col min="10480" max="10480" width="1.42578125" style="14" customWidth="1"/>
    <col min="10481" max="10481" width="8.85546875" style="14" customWidth="1"/>
    <col min="10482" max="10482" width="8.28515625" style="14" customWidth="1"/>
    <col min="10483" max="10483" width="2.140625" style="14" customWidth="1"/>
    <col min="10484" max="10484" width="10.28515625" style="14" customWidth="1"/>
    <col min="10485" max="10485" width="8.42578125" style="14" customWidth="1"/>
    <col min="10486" max="10722" width="9.140625" style="14"/>
    <col min="10723" max="10723" width="11.85546875" style="14" customWidth="1"/>
    <col min="10724" max="10724" width="2.7109375" style="14" customWidth="1"/>
    <col min="10725" max="10725" width="8.7109375" style="14" customWidth="1"/>
    <col min="10726" max="10726" width="8.28515625" style="14" customWidth="1"/>
    <col min="10727" max="10727" width="1.42578125" style="14" customWidth="1"/>
    <col min="10728" max="10728" width="8.7109375" style="14" customWidth="1"/>
    <col min="10729" max="10729" width="8.28515625" style="14" customWidth="1"/>
    <col min="10730" max="10730" width="1.42578125" style="14" customWidth="1"/>
    <col min="10731" max="10731" width="8.85546875" style="14" customWidth="1"/>
    <col min="10732" max="10732" width="8.28515625" style="14" customWidth="1"/>
    <col min="10733" max="10733" width="1.42578125" style="14" customWidth="1"/>
    <col min="10734" max="10734" width="8.7109375" style="14" customWidth="1"/>
    <col min="10735" max="10735" width="8.28515625" style="14" customWidth="1"/>
    <col min="10736" max="10736" width="1.42578125" style="14" customWidth="1"/>
    <col min="10737" max="10737" width="8.85546875" style="14" customWidth="1"/>
    <col min="10738" max="10738" width="8.28515625" style="14" customWidth="1"/>
    <col min="10739" max="10739" width="2.140625" style="14" customWidth="1"/>
    <col min="10740" max="10740" width="10.28515625" style="14" customWidth="1"/>
    <col min="10741" max="10741" width="8.42578125" style="14" customWidth="1"/>
    <col min="10742" max="10978" width="9.140625" style="14"/>
    <col min="10979" max="10979" width="11.85546875" style="14" customWidth="1"/>
    <col min="10980" max="10980" width="2.7109375" style="14" customWidth="1"/>
    <col min="10981" max="10981" width="8.7109375" style="14" customWidth="1"/>
    <col min="10982" max="10982" width="8.28515625" style="14" customWidth="1"/>
    <col min="10983" max="10983" width="1.42578125" style="14" customWidth="1"/>
    <col min="10984" max="10984" width="8.7109375" style="14" customWidth="1"/>
    <col min="10985" max="10985" width="8.28515625" style="14" customWidth="1"/>
    <col min="10986" max="10986" width="1.42578125" style="14" customWidth="1"/>
    <col min="10987" max="10987" width="8.85546875" style="14" customWidth="1"/>
    <col min="10988" max="10988" width="8.28515625" style="14" customWidth="1"/>
    <col min="10989" max="10989" width="1.42578125" style="14" customWidth="1"/>
    <col min="10990" max="10990" width="8.7109375" style="14" customWidth="1"/>
    <col min="10991" max="10991" width="8.28515625" style="14" customWidth="1"/>
    <col min="10992" max="10992" width="1.42578125" style="14" customWidth="1"/>
    <col min="10993" max="10993" width="8.85546875" style="14" customWidth="1"/>
    <col min="10994" max="10994" width="8.28515625" style="14" customWidth="1"/>
    <col min="10995" max="10995" width="2.140625" style="14" customWidth="1"/>
    <col min="10996" max="10996" width="10.28515625" style="14" customWidth="1"/>
    <col min="10997" max="10997" width="8.42578125" style="14" customWidth="1"/>
    <col min="10998" max="11234" width="9.140625" style="14"/>
    <col min="11235" max="11235" width="11.85546875" style="14" customWidth="1"/>
    <col min="11236" max="11236" width="2.7109375" style="14" customWidth="1"/>
    <col min="11237" max="11237" width="8.7109375" style="14" customWidth="1"/>
    <col min="11238" max="11238" width="8.28515625" style="14" customWidth="1"/>
    <col min="11239" max="11239" width="1.42578125" style="14" customWidth="1"/>
    <col min="11240" max="11240" width="8.7109375" style="14" customWidth="1"/>
    <col min="11241" max="11241" width="8.28515625" style="14" customWidth="1"/>
    <col min="11242" max="11242" width="1.42578125" style="14" customWidth="1"/>
    <col min="11243" max="11243" width="8.85546875" style="14" customWidth="1"/>
    <col min="11244" max="11244" width="8.28515625" style="14" customWidth="1"/>
    <col min="11245" max="11245" width="1.42578125" style="14" customWidth="1"/>
    <col min="11246" max="11246" width="8.7109375" style="14" customWidth="1"/>
    <col min="11247" max="11247" width="8.28515625" style="14" customWidth="1"/>
    <col min="11248" max="11248" width="1.42578125" style="14" customWidth="1"/>
    <col min="11249" max="11249" width="8.85546875" style="14" customWidth="1"/>
    <col min="11250" max="11250" width="8.28515625" style="14" customWidth="1"/>
    <col min="11251" max="11251" width="2.140625" style="14" customWidth="1"/>
    <col min="11252" max="11252" width="10.28515625" style="14" customWidth="1"/>
    <col min="11253" max="11253" width="8.42578125" style="14" customWidth="1"/>
    <col min="11254" max="11490" width="9.140625" style="14"/>
    <col min="11491" max="11491" width="11.85546875" style="14" customWidth="1"/>
    <col min="11492" max="11492" width="2.7109375" style="14" customWidth="1"/>
    <col min="11493" max="11493" width="8.7109375" style="14" customWidth="1"/>
    <col min="11494" max="11494" width="8.28515625" style="14" customWidth="1"/>
    <col min="11495" max="11495" width="1.42578125" style="14" customWidth="1"/>
    <col min="11496" max="11496" width="8.7109375" style="14" customWidth="1"/>
    <col min="11497" max="11497" width="8.28515625" style="14" customWidth="1"/>
    <col min="11498" max="11498" width="1.42578125" style="14" customWidth="1"/>
    <col min="11499" max="11499" width="8.85546875" style="14" customWidth="1"/>
    <col min="11500" max="11500" width="8.28515625" style="14" customWidth="1"/>
    <col min="11501" max="11501" width="1.42578125" style="14" customWidth="1"/>
    <col min="11502" max="11502" width="8.7109375" style="14" customWidth="1"/>
    <col min="11503" max="11503" width="8.28515625" style="14" customWidth="1"/>
    <col min="11504" max="11504" width="1.42578125" style="14" customWidth="1"/>
    <col min="11505" max="11505" width="8.85546875" style="14" customWidth="1"/>
    <col min="11506" max="11506" width="8.28515625" style="14" customWidth="1"/>
    <col min="11507" max="11507" width="2.140625" style="14" customWidth="1"/>
    <col min="11508" max="11508" width="10.28515625" style="14" customWidth="1"/>
    <col min="11509" max="11509" width="8.42578125" style="14" customWidth="1"/>
    <col min="11510" max="11746" width="9.140625" style="14"/>
    <col min="11747" max="11747" width="11.85546875" style="14" customWidth="1"/>
    <col min="11748" max="11748" width="2.7109375" style="14" customWidth="1"/>
    <col min="11749" max="11749" width="8.7109375" style="14" customWidth="1"/>
    <col min="11750" max="11750" width="8.28515625" style="14" customWidth="1"/>
    <col min="11751" max="11751" width="1.42578125" style="14" customWidth="1"/>
    <col min="11752" max="11752" width="8.7109375" style="14" customWidth="1"/>
    <col min="11753" max="11753" width="8.28515625" style="14" customWidth="1"/>
    <col min="11754" max="11754" width="1.42578125" style="14" customWidth="1"/>
    <col min="11755" max="11755" width="8.85546875" style="14" customWidth="1"/>
    <col min="11756" max="11756" width="8.28515625" style="14" customWidth="1"/>
    <col min="11757" max="11757" width="1.42578125" style="14" customWidth="1"/>
    <col min="11758" max="11758" width="8.7109375" style="14" customWidth="1"/>
    <col min="11759" max="11759" width="8.28515625" style="14" customWidth="1"/>
    <col min="11760" max="11760" width="1.42578125" style="14" customWidth="1"/>
    <col min="11761" max="11761" width="8.85546875" style="14" customWidth="1"/>
    <col min="11762" max="11762" width="8.28515625" style="14" customWidth="1"/>
    <col min="11763" max="11763" width="2.140625" style="14" customWidth="1"/>
    <col min="11764" max="11764" width="10.28515625" style="14" customWidth="1"/>
    <col min="11765" max="11765" width="8.42578125" style="14" customWidth="1"/>
    <col min="11766" max="12002" width="9.140625" style="14"/>
    <col min="12003" max="12003" width="11.85546875" style="14" customWidth="1"/>
    <col min="12004" max="12004" width="2.7109375" style="14" customWidth="1"/>
    <col min="12005" max="12005" width="8.7109375" style="14" customWidth="1"/>
    <col min="12006" max="12006" width="8.28515625" style="14" customWidth="1"/>
    <col min="12007" max="12007" width="1.42578125" style="14" customWidth="1"/>
    <col min="12008" max="12008" width="8.7109375" style="14" customWidth="1"/>
    <col min="12009" max="12009" width="8.28515625" style="14" customWidth="1"/>
    <col min="12010" max="12010" width="1.42578125" style="14" customWidth="1"/>
    <col min="12011" max="12011" width="8.85546875" style="14" customWidth="1"/>
    <col min="12012" max="12012" width="8.28515625" style="14" customWidth="1"/>
    <col min="12013" max="12013" width="1.42578125" style="14" customWidth="1"/>
    <col min="12014" max="12014" width="8.7109375" style="14" customWidth="1"/>
    <col min="12015" max="12015" width="8.28515625" style="14" customWidth="1"/>
    <col min="12016" max="12016" width="1.42578125" style="14" customWidth="1"/>
    <col min="12017" max="12017" width="8.85546875" style="14" customWidth="1"/>
    <col min="12018" max="12018" width="8.28515625" style="14" customWidth="1"/>
    <col min="12019" max="12019" width="2.140625" style="14" customWidth="1"/>
    <col min="12020" max="12020" width="10.28515625" style="14" customWidth="1"/>
    <col min="12021" max="12021" width="8.42578125" style="14" customWidth="1"/>
    <col min="12022" max="12258" width="9.140625" style="14"/>
    <col min="12259" max="12259" width="11.85546875" style="14" customWidth="1"/>
    <col min="12260" max="12260" width="2.7109375" style="14" customWidth="1"/>
    <col min="12261" max="12261" width="8.7109375" style="14" customWidth="1"/>
    <col min="12262" max="12262" width="8.28515625" style="14" customWidth="1"/>
    <col min="12263" max="12263" width="1.42578125" style="14" customWidth="1"/>
    <col min="12264" max="12264" width="8.7109375" style="14" customWidth="1"/>
    <col min="12265" max="12265" width="8.28515625" style="14" customWidth="1"/>
    <col min="12266" max="12266" width="1.42578125" style="14" customWidth="1"/>
    <col min="12267" max="12267" width="8.85546875" style="14" customWidth="1"/>
    <col min="12268" max="12268" width="8.28515625" style="14" customWidth="1"/>
    <col min="12269" max="12269" width="1.42578125" style="14" customWidth="1"/>
    <col min="12270" max="12270" width="8.7109375" style="14" customWidth="1"/>
    <col min="12271" max="12271" width="8.28515625" style="14" customWidth="1"/>
    <col min="12272" max="12272" width="1.42578125" style="14" customWidth="1"/>
    <col min="12273" max="12273" width="8.85546875" style="14" customWidth="1"/>
    <col min="12274" max="12274" width="8.28515625" style="14" customWidth="1"/>
    <col min="12275" max="12275" width="2.140625" style="14" customWidth="1"/>
    <col min="12276" max="12276" width="10.28515625" style="14" customWidth="1"/>
    <col min="12277" max="12277" width="8.42578125" style="14" customWidth="1"/>
    <col min="12278" max="12514" width="9.140625" style="14"/>
    <col min="12515" max="12515" width="11.85546875" style="14" customWidth="1"/>
    <col min="12516" max="12516" width="2.7109375" style="14" customWidth="1"/>
    <col min="12517" max="12517" width="8.7109375" style="14" customWidth="1"/>
    <col min="12518" max="12518" width="8.28515625" style="14" customWidth="1"/>
    <col min="12519" max="12519" width="1.42578125" style="14" customWidth="1"/>
    <col min="12520" max="12520" width="8.7109375" style="14" customWidth="1"/>
    <col min="12521" max="12521" width="8.28515625" style="14" customWidth="1"/>
    <col min="12522" max="12522" width="1.42578125" style="14" customWidth="1"/>
    <col min="12523" max="12523" width="8.85546875" style="14" customWidth="1"/>
    <col min="12524" max="12524" width="8.28515625" style="14" customWidth="1"/>
    <col min="12525" max="12525" width="1.42578125" style="14" customWidth="1"/>
    <col min="12526" max="12526" width="8.7109375" style="14" customWidth="1"/>
    <col min="12527" max="12527" width="8.28515625" style="14" customWidth="1"/>
    <col min="12528" max="12528" width="1.42578125" style="14" customWidth="1"/>
    <col min="12529" max="12529" width="8.85546875" style="14" customWidth="1"/>
    <col min="12530" max="12530" width="8.28515625" style="14" customWidth="1"/>
    <col min="12531" max="12531" width="2.140625" style="14" customWidth="1"/>
    <col min="12532" max="12532" width="10.28515625" style="14" customWidth="1"/>
    <col min="12533" max="12533" width="8.42578125" style="14" customWidth="1"/>
    <col min="12534" max="12770" width="9.140625" style="14"/>
    <col min="12771" max="12771" width="11.85546875" style="14" customWidth="1"/>
    <col min="12772" max="12772" width="2.7109375" style="14" customWidth="1"/>
    <col min="12773" max="12773" width="8.7109375" style="14" customWidth="1"/>
    <col min="12774" max="12774" width="8.28515625" style="14" customWidth="1"/>
    <col min="12775" max="12775" width="1.42578125" style="14" customWidth="1"/>
    <col min="12776" max="12776" width="8.7109375" style="14" customWidth="1"/>
    <col min="12777" max="12777" width="8.28515625" style="14" customWidth="1"/>
    <col min="12778" max="12778" width="1.42578125" style="14" customWidth="1"/>
    <col min="12779" max="12779" width="8.85546875" style="14" customWidth="1"/>
    <col min="12780" max="12780" width="8.28515625" style="14" customWidth="1"/>
    <col min="12781" max="12781" width="1.42578125" style="14" customWidth="1"/>
    <col min="12782" max="12782" width="8.7109375" style="14" customWidth="1"/>
    <col min="12783" max="12783" width="8.28515625" style="14" customWidth="1"/>
    <col min="12784" max="12784" width="1.42578125" style="14" customWidth="1"/>
    <col min="12785" max="12785" width="8.85546875" style="14" customWidth="1"/>
    <col min="12786" max="12786" width="8.28515625" style="14" customWidth="1"/>
    <col min="12787" max="12787" width="2.140625" style="14" customWidth="1"/>
    <col min="12788" max="12788" width="10.28515625" style="14" customWidth="1"/>
    <col min="12789" max="12789" width="8.42578125" style="14" customWidth="1"/>
    <col min="12790" max="13026" width="9.140625" style="14"/>
    <col min="13027" max="13027" width="11.85546875" style="14" customWidth="1"/>
    <col min="13028" max="13028" width="2.7109375" style="14" customWidth="1"/>
    <col min="13029" max="13029" width="8.7109375" style="14" customWidth="1"/>
    <col min="13030" max="13030" width="8.28515625" style="14" customWidth="1"/>
    <col min="13031" max="13031" width="1.42578125" style="14" customWidth="1"/>
    <col min="13032" max="13032" width="8.7109375" style="14" customWidth="1"/>
    <col min="13033" max="13033" width="8.28515625" style="14" customWidth="1"/>
    <col min="13034" max="13034" width="1.42578125" style="14" customWidth="1"/>
    <col min="13035" max="13035" width="8.85546875" style="14" customWidth="1"/>
    <col min="13036" max="13036" width="8.28515625" style="14" customWidth="1"/>
    <col min="13037" max="13037" width="1.42578125" style="14" customWidth="1"/>
    <col min="13038" max="13038" width="8.7109375" style="14" customWidth="1"/>
    <col min="13039" max="13039" width="8.28515625" style="14" customWidth="1"/>
    <col min="13040" max="13040" width="1.42578125" style="14" customWidth="1"/>
    <col min="13041" max="13041" width="8.85546875" style="14" customWidth="1"/>
    <col min="13042" max="13042" width="8.28515625" style="14" customWidth="1"/>
    <col min="13043" max="13043" width="2.140625" style="14" customWidth="1"/>
    <col min="13044" max="13044" width="10.28515625" style="14" customWidth="1"/>
    <col min="13045" max="13045" width="8.42578125" style="14" customWidth="1"/>
    <col min="13046" max="13282" width="9.140625" style="14"/>
    <col min="13283" max="13283" width="11.85546875" style="14" customWidth="1"/>
    <col min="13284" max="13284" width="2.7109375" style="14" customWidth="1"/>
    <col min="13285" max="13285" width="8.7109375" style="14" customWidth="1"/>
    <col min="13286" max="13286" width="8.28515625" style="14" customWidth="1"/>
    <col min="13287" max="13287" width="1.42578125" style="14" customWidth="1"/>
    <col min="13288" max="13288" width="8.7109375" style="14" customWidth="1"/>
    <col min="13289" max="13289" width="8.28515625" style="14" customWidth="1"/>
    <col min="13290" max="13290" width="1.42578125" style="14" customWidth="1"/>
    <col min="13291" max="13291" width="8.85546875" style="14" customWidth="1"/>
    <col min="13292" max="13292" width="8.28515625" style="14" customWidth="1"/>
    <col min="13293" max="13293" width="1.42578125" style="14" customWidth="1"/>
    <col min="13294" max="13294" width="8.7109375" style="14" customWidth="1"/>
    <col min="13295" max="13295" width="8.28515625" style="14" customWidth="1"/>
    <col min="13296" max="13296" width="1.42578125" style="14" customWidth="1"/>
    <col min="13297" max="13297" width="8.85546875" style="14" customWidth="1"/>
    <col min="13298" max="13298" width="8.28515625" style="14" customWidth="1"/>
    <col min="13299" max="13299" width="2.140625" style="14" customWidth="1"/>
    <col min="13300" max="13300" width="10.28515625" style="14" customWidth="1"/>
    <col min="13301" max="13301" width="8.42578125" style="14" customWidth="1"/>
    <col min="13302" max="13538" width="9.140625" style="14"/>
    <col min="13539" max="13539" width="11.85546875" style="14" customWidth="1"/>
    <col min="13540" max="13540" width="2.7109375" style="14" customWidth="1"/>
    <col min="13541" max="13541" width="8.7109375" style="14" customWidth="1"/>
    <col min="13542" max="13542" width="8.28515625" style="14" customWidth="1"/>
    <col min="13543" max="13543" width="1.42578125" style="14" customWidth="1"/>
    <col min="13544" max="13544" width="8.7109375" style="14" customWidth="1"/>
    <col min="13545" max="13545" width="8.28515625" style="14" customWidth="1"/>
    <col min="13546" max="13546" width="1.42578125" style="14" customWidth="1"/>
    <col min="13547" max="13547" width="8.85546875" style="14" customWidth="1"/>
    <col min="13548" max="13548" width="8.28515625" style="14" customWidth="1"/>
    <col min="13549" max="13549" width="1.42578125" style="14" customWidth="1"/>
    <col min="13550" max="13550" width="8.7109375" style="14" customWidth="1"/>
    <col min="13551" max="13551" width="8.28515625" style="14" customWidth="1"/>
    <col min="13552" max="13552" width="1.42578125" style="14" customWidth="1"/>
    <col min="13553" max="13553" width="8.85546875" style="14" customWidth="1"/>
    <col min="13554" max="13554" width="8.28515625" style="14" customWidth="1"/>
    <col min="13555" max="13555" width="2.140625" style="14" customWidth="1"/>
    <col min="13556" max="13556" width="10.28515625" style="14" customWidth="1"/>
    <col min="13557" max="13557" width="8.42578125" style="14" customWidth="1"/>
    <col min="13558" max="13794" width="9.140625" style="14"/>
    <col min="13795" max="13795" width="11.85546875" style="14" customWidth="1"/>
    <col min="13796" max="13796" width="2.7109375" style="14" customWidth="1"/>
    <col min="13797" max="13797" width="8.7109375" style="14" customWidth="1"/>
    <col min="13798" max="13798" width="8.28515625" style="14" customWidth="1"/>
    <col min="13799" max="13799" width="1.42578125" style="14" customWidth="1"/>
    <col min="13800" max="13800" width="8.7109375" style="14" customWidth="1"/>
    <col min="13801" max="13801" width="8.28515625" style="14" customWidth="1"/>
    <col min="13802" max="13802" width="1.42578125" style="14" customWidth="1"/>
    <col min="13803" max="13803" width="8.85546875" style="14" customWidth="1"/>
    <col min="13804" max="13804" width="8.28515625" style="14" customWidth="1"/>
    <col min="13805" max="13805" width="1.42578125" style="14" customWidth="1"/>
    <col min="13806" max="13806" width="8.7109375" style="14" customWidth="1"/>
    <col min="13807" max="13807" width="8.28515625" style="14" customWidth="1"/>
    <col min="13808" max="13808" width="1.42578125" style="14" customWidth="1"/>
    <col min="13809" max="13809" width="8.85546875" style="14" customWidth="1"/>
    <col min="13810" max="13810" width="8.28515625" style="14" customWidth="1"/>
    <col min="13811" max="13811" width="2.140625" style="14" customWidth="1"/>
    <col min="13812" max="13812" width="10.28515625" style="14" customWidth="1"/>
    <col min="13813" max="13813" width="8.42578125" style="14" customWidth="1"/>
    <col min="13814" max="14050" width="9.140625" style="14"/>
    <col min="14051" max="14051" width="11.85546875" style="14" customWidth="1"/>
    <col min="14052" max="14052" width="2.7109375" style="14" customWidth="1"/>
    <col min="14053" max="14053" width="8.7109375" style="14" customWidth="1"/>
    <col min="14054" max="14054" width="8.28515625" style="14" customWidth="1"/>
    <col min="14055" max="14055" width="1.42578125" style="14" customWidth="1"/>
    <col min="14056" max="14056" width="8.7109375" style="14" customWidth="1"/>
    <col min="14057" max="14057" width="8.28515625" style="14" customWidth="1"/>
    <col min="14058" max="14058" width="1.42578125" style="14" customWidth="1"/>
    <col min="14059" max="14059" width="8.85546875" style="14" customWidth="1"/>
    <col min="14060" max="14060" width="8.28515625" style="14" customWidth="1"/>
    <col min="14061" max="14061" width="1.42578125" style="14" customWidth="1"/>
    <col min="14062" max="14062" width="8.7109375" style="14" customWidth="1"/>
    <col min="14063" max="14063" width="8.28515625" style="14" customWidth="1"/>
    <col min="14064" max="14064" width="1.42578125" style="14" customWidth="1"/>
    <col min="14065" max="14065" width="8.85546875" style="14" customWidth="1"/>
    <col min="14066" max="14066" width="8.28515625" style="14" customWidth="1"/>
    <col min="14067" max="14067" width="2.140625" style="14" customWidth="1"/>
    <col min="14068" max="14068" width="10.28515625" style="14" customWidth="1"/>
    <col min="14069" max="14069" width="8.42578125" style="14" customWidth="1"/>
    <col min="14070" max="14306" width="9.140625" style="14"/>
    <col min="14307" max="14307" width="11.85546875" style="14" customWidth="1"/>
    <col min="14308" max="14308" width="2.7109375" style="14" customWidth="1"/>
    <col min="14309" max="14309" width="8.7109375" style="14" customWidth="1"/>
    <col min="14310" max="14310" width="8.28515625" style="14" customWidth="1"/>
    <col min="14311" max="14311" width="1.42578125" style="14" customWidth="1"/>
    <col min="14312" max="14312" width="8.7109375" style="14" customWidth="1"/>
    <col min="14313" max="14313" width="8.28515625" style="14" customWidth="1"/>
    <col min="14314" max="14314" width="1.42578125" style="14" customWidth="1"/>
    <col min="14315" max="14315" width="8.85546875" style="14" customWidth="1"/>
    <col min="14316" max="14316" width="8.28515625" style="14" customWidth="1"/>
    <col min="14317" max="14317" width="1.42578125" style="14" customWidth="1"/>
    <col min="14318" max="14318" width="8.7109375" style="14" customWidth="1"/>
    <col min="14319" max="14319" width="8.28515625" style="14" customWidth="1"/>
    <col min="14320" max="14320" width="1.42578125" style="14" customWidth="1"/>
    <col min="14321" max="14321" width="8.85546875" style="14" customWidth="1"/>
    <col min="14322" max="14322" width="8.28515625" style="14" customWidth="1"/>
    <col min="14323" max="14323" width="2.140625" style="14" customWidth="1"/>
    <col min="14324" max="14324" width="10.28515625" style="14" customWidth="1"/>
    <col min="14325" max="14325" width="8.42578125" style="14" customWidth="1"/>
    <col min="14326" max="14562" width="9.140625" style="14"/>
    <col min="14563" max="14563" width="11.85546875" style="14" customWidth="1"/>
    <col min="14564" max="14564" width="2.7109375" style="14" customWidth="1"/>
    <col min="14565" max="14565" width="8.7109375" style="14" customWidth="1"/>
    <col min="14566" max="14566" width="8.28515625" style="14" customWidth="1"/>
    <col min="14567" max="14567" width="1.42578125" style="14" customWidth="1"/>
    <col min="14568" max="14568" width="8.7109375" style="14" customWidth="1"/>
    <col min="14569" max="14569" width="8.28515625" style="14" customWidth="1"/>
    <col min="14570" max="14570" width="1.42578125" style="14" customWidth="1"/>
    <col min="14571" max="14571" width="8.85546875" style="14" customWidth="1"/>
    <col min="14572" max="14572" width="8.28515625" style="14" customWidth="1"/>
    <col min="14573" max="14573" width="1.42578125" style="14" customWidth="1"/>
    <col min="14574" max="14574" width="8.7109375" style="14" customWidth="1"/>
    <col min="14575" max="14575" width="8.28515625" style="14" customWidth="1"/>
    <col min="14576" max="14576" width="1.42578125" style="14" customWidth="1"/>
    <col min="14577" max="14577" width="8.85546875" style="14" customWidth="1"/>
    <col min="14578" max="14578" width="8.28515625" style="14" customWidth="1"/>
    <col min="14579" max="14579" width="2.140625" style="14" customWidth="1"/>
    <col min="14580" max="14580" width="10.28515625" style="14" customWidth="1"/>
    <col min="14581" max="14581" width="8.42578125" style="14" customWidth="1"/>
    <col min="14582" max="14818" width="9.140625" style="14"/>
    <col min="14819" max="14819" width="11.85546875" style="14" customWidth="1"/>
    <col min="14820" max="14820" width="2.7109375" style="14" customWidth="1"/>
    <col min="14821" max="14821" width="8.7109375" style="14" customWidth="1"/>
    <col min="14822" max="14822" width="8.28515625" style="14" customWidth="1"/>
    <col min="14823" max="14823" width="1.42578125" style="14" customWidth="1"/>
    <col min="14824" max="14824" width="8.7109375" style="14" customWidth="1"/>
    <col min="14825" max="14825" width="8.28515625" style="14" customWidth="1"/>
    <col min="14826" max="14826" width="1.42578125" style="14" customWidth="1"/>
    <col min="14827" max="14827" width="8.85546875" style="14" customWidth="1"/>
    <col min="14828" max="14828" width="8.28515625" style="14" customWidth="1"/>
    <col min="14829" max="14829" width="1.42578125" style="14" customWidth="1"/>
    <col min="14830" max="14830" width="8.7109375" style="14" customWidth="1"/>
    <col min="14831" max="14831" width="8.28515625" style="14" customWidth="1"/>
    <col min="14832" max="14832" width="1.42578125" style="14" customWidth="1"/>
    <col min="14833" max="14833" width="8.85546875" style="14" customWidth="1"/>
    <col min="14834" max="14834" width="8.28515625" style="14" customWidth="1"/>
    <col min="14835" max="14835" width="2.140625" style="14" customWidth="1"/>
    <col min="14836" max="14836" width="10.28515625" style="14" customWidth="1"/>
    <col min="14837" max="14837" width="8.42578125" style="14" customWidth="1"/>
    <col min="14838" max="15074" width="9.140625" style="14"/>
    <col min="15075" max="15075" width="11.85546875" style="14" customWidth="1"/>
    <col min="15076" max="15076" width="2.7109375" style="14" customWidth="1"/>
    <col min="15077" max="15077" width="8.7109375" style="14" customWidth="1"/>
    <col min="15078" max="15078" width="8.28515625" style="14" customWidth="1"/>
    <col min="15079" max="15079" width="1.42578125" style="14" customWidth="1"/>
    <col min="15080" max="15080" width="8.7109375" style="14" customWidth="1"/>
    <col min="15081" max="15081" width="8.28515625" style="14" customWidth="1"/>
    <col min="15082" max="15082" width="1.42578125" style="14" customWidth="1"/>
    <col min="15083" max="15083" width="8.85546875" style="14" customWidth="1"/>
    <col min="15084" max="15084" width="8.28515625" style="14" customWidth="1"/>
    <col min="15085" max="15085" width="1.42578125" style="14" customWidth="1"/>
    <col min="15086" max="15086" width="8.7109375" style="14" customWidth="1"/>
    <col min="15087" max="15087" width="8.28515625" style="14" customWidth="1"/>
    <col min="15088" max="15088" width="1.42578125" style="14" customWidth="1"/>
    <col min="15089" max="15089" width="8.85546875" style="14" customWidth="1"/>
    <col min="15090" max="15090" width="8.28515625" style="14" customWidth="1"/>
    <col min="15091" max="15091" width="2.140625" style="14" customWidth="1"/>
    <col min="15092" max="15092" width="10.28515625" style="14" customWidth="1"/>
    <col min="15093" max="15093" width="8.42578125" style="14" customWidth="1"/>
    <col min="15094" max="15330" width="9.140625" style="14"/>
    <col min="15331" max="15331" width="11.85546875" style="14" customWidth="1"/>
    <col min="15332" max="15332" width="2.7109375" style="14" customWidth="1"/>
    <col min="15333" max="15333" width="8.7109375" style="14" customWidth="1"/>
    <col min="15334" max="15334" width="8.28515625" style="14" customWidth="1"/>
    <col min="15335" max="15335" width="1.42578125" style="14" customWidth="1"/>
    <col min="15336" max="15336" width="8.7109375" style="14" customWidth="1"/>
    <col min="15337" max="15337" width="8.28515625" style="14" customWidth="1"/>
    <col min="15338" max="15338" width="1.42578125" style="14" customWidth="1"/>
    <col min="15339" max="15339" width="8.85546875" style="14" customWidth="1"/>
    <col min="15340" max="15340" width="8.28515625" style="14" customWidth="1"/>
    <col min="15341" max="15341" width="1.42578125" style="14" customWidth="1"/>
    <col min="15342" max="15342" width="8.7109375" style="14" customWidth="1"/>
    <col min="15343" max="15343" width="8.28515625" style="14" customWidth="1"/>
    <col min="15344" max="15344" width="1.42578125" style="14" customWidth="1"/>
    <col min="15345" max="15345" width="8.85546875" style="14" customWidth="1"/>
    <col min="15346" max="15346" width="8.28515625" style="14" customWidth="1"/>
    <col min="15347" max="15347" width="2.140625" style="14" customWidth="1"/>
    <col min="15348" max="15348" width="10.28515625" style="14" customWidth="1"/>
    <col min="15349" max="15349" width="8.42578125" style="14" customWidth="1"/>
    <col min="15350" max="15586" width="9.140625" style="14"/>
    <col min="15587" max="15587" width="11.85546875" style="14" customWidth="1"/>
    <col min="15588" max="15588" width="2.7109375" style="14" customWidth="1"/>
    <col min="15589" max="15589" width="8.7109375" style="14" customWidth="1"/>
    <col min="15590" max="15590" width="8.28515625" style="14" customWidth="1"/>
    <col min="15591" max="15591" width="1.42578125" style="14" customWidth="1"/>
    <col min="15592" max="15592" width="8.7109375" style="14" customWidth="1"/>
    <col min="15593" max="15593" width="8.28515625" style="14" customWidth="1"/>
    <col min="15594" max="15594" width="1.42578125" style="14" customWidth="1"/>
    <col min="15595" max="15595" width="8.85546875" style="14" customWidth="1"/>
    <col min="15596" max="15596" width="8.28515625" style="14" customWidth="1"/>
    <col min="15597" max="15597" width="1.42578125" style="14" customWidth="1"/>
    <col min="15598" max="15598" width="8.7109375" style="14" customWidth="1"/>
    <col min="15599" max="15599" width="8.28515625" style="14" customWidth="1"/>
    <col min="15600" max="15600" width="1.42578125" style="14" customWidth="1"/>
    <col min="15601" max="15601" width="8.85546875" style="14" customWidth="1"/>
    <col min="15602" max="15602" width="8.28515625" style="14" customWidth="1"/>
    <col min="15603" max="15603" width="2.140625" style="14" customWidth="1"/>
    <col min="15604" max="15604" width="10.28515625" style="14" customWidth="1"/>
    <col min="15605" max="15605" width="8.42578125" style="14" customWidth="1"/>
    <col min="15606" max="15842" width="9.140625" style="14"/>
    <col min="15843" max="15843" width="11.85546875" style="14" customWidth="1"/>
    <col min="15844" max="15844" width="2.7109375" style="14" customWidth="1"/>
    <col min="15845" max="15845" width="8.7109375" style="14" customWidth="1"/>
    <col min="15846" max="15846" width="8.28515625" style="14" customWidth="1"/>
    <col min="15847" max="15847" width="1.42578125" style="14" customWidth="1"/>
    <col min="15848" max="15848" width="8.7109375" style="14" customWidth="1"/>
    <col min="15849" max="15849" width="8.28515625" style="14" customWidth="1"/>
    <col min="15850" max="15850" width="1.42578125" style="14" customWidth="1"/>
    <col min="15851" max="15851" width="8.85546875" style="14" customWidth="1"/>
    <col min="15852" max="15852" width="8.28515625" style="14" customWidth="1"/>
    <col min="15853" max="15853" width="1.42578125" style="14" customWidth="1"/>
    <col min="15854" max="15854" width="8.7109375" style="14" customWidth="1"/>
    <col min="15855" max="15855" width="8.28515625" style="14" customWidth="1"/>
    <col min="15856" max="15856" width="1.42578125" style="14" customWidth="1"/>
    <col min="15857" max="15857" width="8.85546875" style="14" customWidth="1"/>
    <col min="15858" max="15858" width="8.28515625" style="14" customWidth="1"/>
    <col min="15859" max="15859" width="2.140625" style="14" customWidth="1"/>
    <col min="15860" max="15860" width="10.28515625" style="14" customWidth="1"/>
    <col min="15861" max="15861" width="8.42578125" style="14" customWidth="1"/>
    <col min="15862" max="16098" width="9.140625" style="14"/>
    <col min="16099" max="16099" width="11.85546875" style="14" customWidth="1"/>
    <col min="16100" max="16100" width="2.7109375" style="14" customWidth="1"/>
    <col min="16101" max="16101" width="8.7109375" style="14" customWidth="1"/>
    <col min="16102" max="16102" width="8.28515625" style="14" customWidth="1"/>
    <col min="16103" max="16103" width="1.42578125" style="14" customWidth="1"/>
    <col min="16104" max="16104" width="8.7109375" style="14" customWidth="1"/>
    <col min="16105" max="16105" width="8.28515625" style="14" customWidth="1"/>
    <col min="16106" max="16106" width="1.42578125" style="14" customWidth="1"/>
    <col min="16107" max="16107" width="8.85546875" style="14" customWidth="1"/>
    <col min="16108" max="16108" width="8.28515625" style="14" customWidth="1"/>
    <col min="16109" max="16109" width="1.42578125" style="14" customWidth="1"/>
    <col min="16110" max="16110" width="8.7109375" style="14" customWidth="1"/>
    <col min="16111" max="16111" width="8.28515625" style="14" customWidth="1"/>
    <col min="16112" max="16112" width="1.42578125" style="14" customWidth="1"/>
    <col min="16113" max="16113" width="8.85546875" style="14" customWidth="1"/>
    <col min="16114" max="16114" width="8.28515625" style="14" customWidth="1"/>
    <col min="16115" max="16115" width="2.140625" style="14" customWidth="1"/>
    <col min="16116" max="16116" width="10.28515625" style="14" customWidth="1"/>
    <col min="16117" max="16117" width="8.42578125" style="14" customWidth="1"/>
    <col min="16118" max="16384" width="9.140625" style="14"/>
  </cols>
  <sheetData>
    <row r="1" spans="1:19" s="16" customFormat="1" ht="15" customHeight="1" x14ac:dyDescent="0.25">
      <c r="A1" s="51" t="s">
        <v>103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s="16" customFormat="1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7"/>
      <c r="S2" s="19" t="s">
        <v>98</v>
      </c>
    </row>
    <row r="3" spans="1:19" s="24" customFormat="1" ht="24.95" customHeight="1" x14ac:dyDescent="0.25">
      <c r="A3" s="20"/>
      <c r="B3" s="20"/>
      <c r="C3" s="52" t="s">
        <v>15</v>
      </c>
      <c r="D3" s="53"/>
      <c r="E3" s="21"/>
      <c r="F3" s="52" t="s">
        <v>16</v>
      </c>
      <c r="G3" s="52"/>
      <c r="H3" s="22"/>
      <c r="I3" s="52" t="s">
        <v>17</v>
      </c>
      <c r="J3" s="52"/>
      <c r="K3" s="22"/>
      <c r="L3" s="54" t="s">
        <v>99</v>
      </c>
      <c r="M3" s="54"/>
      <c r="N3" s="23"/>
      <c r="O3" s="52" t="s">
        <v>100</v>
      </c>
      <c r="P3" s="52"/>
      <c r="Q3" s="22"/>
      <c r="R3" s="52" t="s">
        <v>20</v>
      </c>
      <c r="S3" s="52"/>
    </row>
    <row r="4" spans="1:19" s="16" customFormat="1" ht="22.5" x14ac:dyDescent="0.2">
      <c r="A4" s="25" t="s">
        <v>96</v>
      </c>
      <c r="B4" s="26"/>
      <c r="C4" s="27" t="s">
        <v>21</v>
      </c>
      <c r="D4" s="27" t="s">
        <v>22</v>
      </c>
      <c r="E4" s="27"/>
      <c r="F4" s="27" t="s">
        <v>21</v>
      </c>
      <c r="G4" s="27" t="s">
        <v>22</v>
      </c>
      <c r="H4" s="27"/>
      <c r="I4" s="27" t="s">
        <v>21</v>
      </c>
      <c r="J4" s="27" t="s">
        <v>22</v>
      </c>
      <c r="K4" s="27"/>
      <c r="L4" s="27" t="s">
        <v>21</v>
      </c>
      <c r="M4" s="27" t="s">
        <v>22</v>
      </c>
      <c r="N4" s="27"/>
      <c r="O4" s="27" t="s">
        <v>21</v>
      </c>
      <c r="P4" s="27" t="s">
        <v>22</v>
      </c>
      <c r="Q4" s="27"/>
      <c r="R4" s="28" t="s">
        <v>21</v>
      </c>
      <c r="S4" s="28" t="s">
        <v>22</v>
      </c>
    </row>
    <row r="5" spans="1:19" s="16" customFormat="1" ht="5.0999999999999996" customHeight="1" x14ac:dyDescent="0.2">
      <c r="A5" s="29"/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S5" s="32"/>
    </row>
    <row r="6" spans="1:19" s="16" customFormat="1" ht="15" customHeight="1" x14ac:dyDescent="0.2">
      <c r="A6" s="33" t="s">
        <v>23</v>
      </c>
      <c r="B6" s="34"/>
      <c r="C6" s="35">
        <v>14160</v>
      </c>
      <c r="D6" s="35">
        <v>25178</v>
      </c>
      <c r="E6" s="36"/>
      <c r="F6" s="35">
        <v>46180</v>
      </c>
      <c r="G6" s="35">
        <v>65893</v>
      </c>
      <c r="H6" s="36"/>
      <c r="I6" s="35">
        <v>39732</v>
      </c>
      <c r="J6" s="35">
        <v>88854</v>
      </c>
      <c r="K6" s="36"/>
      <c r="L6" s="35">
        <v>113915</v>
      </c>
      <c r="M6" s="35">
        <v>183504</v>
      </c>
      <c r="N6" s="36"/>
      <c r="O6" s="35">
        <v>5901</v>
      </c>
      <c r="P6" s="35">
        <v>9913</v>
      </c>
      <c r="Q6" s="36"/>
      <c r="R6" s="37">
        <v>219888</v>
      </c>
      <c r="S6" s="37">
        <v>373342</v>
      </c>
    </row>
    <row r="7" spans="1:19" s="16" customFormat="1" ht="15" customHeight="1" x14ac:dyDescent="0.2">
      <c r="A7" s="33" t="s">
        <v>24</v>
      </c>
      <c r="B7" s="34"/>
      <c r="C7" s="35">
        <v>1654</v>
      </c>
      <c r="D7" s="35">
        <v>34861</v>
      </c>
      <c r="E7" s="36"/>
      <c r="F7" s="35">
        <v>1064</v>
      </c>
      <c r="G7" s="35">
        <v>19069</v>
      </c>
      <c r="H7" s="36"/>
      <c r="I7" s="35">
        <v>5162</v>
      </c>
      <c r="J7" s="35">
        <v>96912</v>
      </c>
      <c r="K7" s="36"/>
      <c r="L7" s="35">
        <v>6818</v>
      </c>
      <c r="M7" s="35">
        <v>131107</v>
      </c>
      <c r="N7" s="36"/>
      <c r="O7" s="35">
        <v>515</v>
      </c>
      <c r="P7" s="35">
        <v>9765</v>
      </c>
      <c r="Q7" s="36"/>
      <c r="R7" s="37">
        <v>15213</v>
      </c>
      <c r="S7" s="37">
        <v>291714</v>
      </c>
    </row>
    <row r="8" spans="1:19" s="16" customFormat="1" ht="15" customHeight="1" x14ac:dyDescent="0.2">
      <c r="A8" s="33" t="s">
        <v>25</v>
      </c>
      <c r="B8" s="34"/>
      <c r="C8" s="35">
        <v>526</v>
      </c>
      <c r="D8" s="35">
        <v>54603</v>
      </c>
      <c r="E8" s="36"/>
      <c r="F8" s="35">
        <v>89</v>
      </c>
      <c r="G8" s="35">
        <v>7327</v>
      </c>
      <c r="H8" s="36"/>
      <c r="I8" s="35">
        <v>638</v>
      </c>
      <c r="J8" s="35">
        <v>57537</v>
      </c>
      <c r="K8" s="36"/>
      <c r="L8" s="35">
        <v>1269</v>
      </c>
      <c r="M8" s="35">
        <v>124055</v>
      </c>
      <c r="N8" s="36"/>
      <c r="O8" s="35">
        <v>112</v>
      </c>
      <c r="P8" s="35">
        <v>11406</v>
      </c>
      <c r="Q8" s="36"/>
      <c r="R8" s="37">
        <v>2634</v>
      </c>
      <c r="S8" s="37">
        <v>254928</v>
      </c>
    </row>
    <row r="9" spans="1:19" s="16" customFormat="1" ht="5.0999999999999996" customHeight="1" x14ac:dyDescent="0.2">
      <c r="A9" s="33"/>
      <c r="B9" s="34"/>
      <c r="C9" s="38"/>
      <c r="D9" s="38"/>
      <c r="E9" s="39"/>
      <c r="F9" s="38"/>
      <c r="G9" s="38"/>
      <c r="H9" s="39"/>
      <c r="I9" s="38"/>
      <c r="J9" s="38"/>
      <c r="K9" s="39"/>
      <c r="L9" s="38"/>
      <c r="M9" s="38"/>
      <c r="N9" s="39"/>
      <c r="O9" s="38"/>
      <c r="P9" s="38"/>
      <c r="Q9" s="39"/>
      <c r="R9" s="40"/>
      <c r="S9" s="40"/>
    </row>
    <row r="10" spans="1:19" s="44" customFormat="1" ht="15" customHeight="1" x14ac:dyDescent="0.2">
      <c r="A10" s="41" t="s">
        <v>63</v>
      </c>
      <c r="B10" s="42"/>
      <c r="C10" s="39">
        <v>16340</v>
      </c>
      <c r="D10" s="39">
        <v>114642</v>
      </c>
      <c r="E10" s="37"/>
      <c r="F10" s="39">
        <v>47333</v>
      </c>
      <c r="G10" s="39">
        <v>92289</v>
      </c>
      <c r="H10" s="37"/>
      <c r="I10" s="39">
        <v>45532</v>
      </c>
      <c r="J10" s="39">
        <v>243303</v>
      </c>
      <c r="K10" s="37"/>
      <c r="L10" s="39">
        <v>122002</v>
      </c>
      <c r="M10" s="39">
        <v>438666</v>
      </c>
      <c r="N10" s="37"/>
      <c r="O10" s="39">
        <v>6528</v>
      </c>
      <c r="P10" s="39">
        <v>31084</v>
      </c>
      <c r="Q10" s="37"/>
      <c r="R10" s="43">
        <v>237735</v>
      </c>
      <c r="S10" s="43">
        <v>919984</v>
      </c>
    </row>
    <row r="11" spans="1:19" s="16" customFormat="1" ht="5.0999999999999996" customHeight="1" x14ac:dyDescent="0.2">
      <c r="A11" s="33"/>
      <c r="B11" s="34"/>
      <c r="C11" s="38"/>
      <c r="D11" s="38"/>
      <c r="E11" s="39"/>
      <c r="F11" s="38"/>
      <c r="G11" s="38"/>
      <c r="H11" s="39"/>
      <c r="I11" s="38"/>
      <c r="J11" s="38"/>
      <c r="K11" s="39"/>
      <c r="L11" s="38"/>
      <c r="M11" s="38"/>
      <c r="N11" s="39"/>
      <c r="O11" s="38"/>
      <c r="P11" s="38"/>
      <c r="Q11" s="39"/>
      <c r="R11" s="40"/>
      <c r="S11" s="40"/>
    </row>
    <row r="12" spans="1:19" s="16" customFormat="1" ht="15" customHeight="1" x14ac:dyDescent="0.2">
      <c r="A12" s="45" t="s">
        <v>97</v>
      </c>
      <c r="B12" s="34"/>
      <c r="C12" s="39">
        <v>157</v>
      </c>
      <c r="D12" s="39">
        <v>95903</v>
      </c>
      <c r="E12" s="39"/>
      <c r="F12" s="39">
        <v>16</v>
      </c>
      <c r="G12" s="39">
        <v>7571</v>
      </c>
      <c r="H12" s="39"/>
      <c r="I12" s="39">
        <v>86</v>
      </c>
      <c r="J12" s="39">
        <v>93563</v>
      </c>
      <c r="K12" s="39"/>
      <c r="L12" s="39">
        <v>189</v>
      </c>
      <c r="M12" s="39">
        <v>151894</v>
      </c>
      <c r="N12" s="39"/>
      <c r="O12" s="39">
        <v>66</v>
      </c>
      <c r="P12" s="39">
        <v>65376</v>
      </c>
      <c r="Q12" s="39"/>
      <c r="R12" s="43">
        <v>514</v>
      </c>
      <c r="S12" s="43">
        <v>414307</v>
      </c>
    </row>
    <row r="13" spans="1:19" s="16" customFormat="1" ht="5.0999999999999996" customHeight="1" x14ac:dyDescent="0.2">
      <c r="A13" s="33"/>
      <c r="B13" s="34"/>
      <c r="C13" s="38"/>
      <c r="D13" s="38"/>
      <c r="E13" s="39"/>
      <c r="F13" s="38"/>
      <c r="G13" s="38"/>
      <c r="H13" s="39"/>
      <c r="I13" s="38"/>
      <c r="J13" s="38"/>
      <c r="K13" s="39"/>
      <c r="L13" s="38"/>
      <c r="M13" s="38"/>
      <c r="N13" s="39"/>
      <c r="O13" s="38"/>
      <c r="P13" s="38"/>
      <c r="Q13" s="39"/>
      <c r="R13" s="40"/>
      <c r="S13" s="40"/>
    </row>
    <row r="14" spans="1:19" s="41" customFormat="1" ht="15" customHeight="1" x14ac:dyDescent="0.2">
      <c r="A14" s="46" t="s">
        <v>14</v>
      </c>
      <c r="C14" s="43">
        <v>16497</v>
      </c>
      <c r="D14" s="43">
        <v>210545</v>
      </c>
      <c r="E14" s="43"/>
      <c r="F14" s="43">
        <v>47349</v>
      </c>
      <c r="G14" s="43">
        <v>99860</v>
      </c>
      <c r="H14" s="43"/>
      <c r="I14" s="43">
        <v>45618</v>
      </c>
      <c r="J14" s="43">
        <v>336866</v>
      </c>
      <c r="K14" s="43"/>
      <c r="L14" s="43">
        <v>122191</v>
      </c>
      <c r="M14" s="43">
        <v>590560</v>
      </c>
      <c r="N14" s="43"/>
      <c r="O14" s="43">
        <v>6594</v>
      </c>
      <c r="P14" s="43">
        <v>96460</v>
      </c>
      <c r="Q14" s="43"/>
      <c r="R14" s="43">
        <v>238249</v>
      </c>
      <c r="S14" s="43">
        <v>1334291</v>
      </c>
    </row>
    <row r="15" spans="1:19" s="41" customFormat="1" ht="5.0999999999999996" customHeight="1" x14ac:dyDescent="0.2">
      <c r="A15" s="46"/>
      <c r="C15" s="40"/>
      <c r="D15" s="40"/>
      <c r="E15" s="43"/>
      <c r="F15" s="40"/>
      <c r="G15" s="40"/>
      <c r="H15" s="43"/>
      <c r="I15" s="40"/>
      <c r="J15" s="40"/>
      <c r="K15" s="43"/>
      <c r="L15" s="40"/>
      <c r="M15" s="40"/>
      <c r="N15" s="43"/>
      <c r="O15" s="40"/>
      <c r="P15" s="40"/>
      <c r="Q15" s="43"/>
      <c r="R15" s="40"/>
      <c r="S15" s="40"/>
    </row>
    <row r="16" spans="1:19" s="16" customFormat="1" ht="15" x14ac:dyDescent="0.25">
      <c r="A16" s="47" t="s">
        <v>101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s="16" customFormat="1" ht="15" x14ac:dyDescent="0.25">
      <c r="A17" s="49" t="s">
        <v>102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</sheetData>
  <mergeCells count="9">
    <mergeCell ref="A16:S16"/>
    <mergeCell ref="A17:S17"/>
    <mergeCell ref="A1:S1"/>
    <mergeCell ref="R3:S3"/>
    <mergeCell ref="C3:D3"/>
    <mergeCell ref="F3:G3"/>
    <mergeCell ref="I3:J3"/>
    <mergeCell ref="L3:M3"/>
    <mergeCell ref="O3:P3"/>
  </mergeCells>
  <pageMargins left="0.59055118110236227" right="0.59055118110236227" top="0.59055118110236227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8"/>
  <sheetViews>
    <sheetView workbookViewId="0">
      <selection activeCell="K21" sqref="K21"/>
    </sheetView>
  </sheetViews>
  <sheetFormatPr defaultRowHeight="15" x14ac:dyDescent="0.25"/>
  <cols>
    <col min="1" max="1" width="17.7109375" bestFit="1" customWidth="1"/>
    <col min="2" max="11" width="14.28515625" customWidth="1"/>
    <col min="12" max="12" width="10.140625" bestFit="1" customWidth="1"/>
    <col min="14" max="14" width="16.28515625" bestFit="1" customWidth="1"/>
    <col min="15" max="24" width="10.7109375" customWidth="1"/>
  </cols>
  <sheetData>
    <row r="2" spans="1:24" x14ac:dyDescent="0.25">
      <c r="A2" s="4" t="s">
        <v>95</v>
      </c>
    </row>
    <row r="3" spans="1:24" x14ac:dyDescent="0.25">
      <c r="A3" s="4"/>
    </row>
    <row r="4" spans="1:24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20</v>
      </c>
      <c r="K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 t="s">
        <v>61</v>
      </c>
      <c r="C5" s="4" t="s">
        <v>62</v>
      </c>
      <c r="D5" s="4" t="s">
        <v>61</v>
      </c>
      <c r="E5" s="4" t="s">
        <v>62</v>
      </c>
      <c r="F5" s="4" t="s">
        <v>61</v>
      </c>
      <c r="G5" s="4" t="s">
        <v>62</v>
      </c>
      <c r="H5" s="4" t="s">
        <v>61</v>
      </c>
      <c r="I5" s="4" t="s">
        <v>62</v>
      </c>
      <c r="J5" s="4" t="s">
        <v>61</v>
      </c>
      <c r="K5" s="4" t="s">
        <v>62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x14ac:dyDescent="0.25">
      <c r="A7" s="4" t="s">
        <v>23</v>
      </c>
      <c r="B7" s="9">
        <v>3338</v>
      </c>
      <c r="C7" s="9">
        <v>1281</v>
      </c>
      <c r="D7" s="9">
        <v>3546</v>
      </c>
      <c r="E7" s="9">
        <v>1866</v>
      </c>
      <c r="F7" s="9">
        <v>14743</v>
      </c>
      <c r="G7" s="9">
        <v>2724</v>
      </c>
      <c r="H7" s="9">
        <v>14489</v>
      </c>
      <c r="I7" s="9">
        <v>6248</v>
      </c>
      <c r="J7" s="9">
        <v>36116</v>
      </c>
      <c r="K7" s="9">
        <v>12118</v>
      </c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" t="s">
        <v>24</v>
      </c>
      <c r="B8" s="9">
        <v>8129</v>
      </c>
      <c r="C8" s="9">
        <v>1900</v>
      </c>
      <c r="D8" s="9">
        <v>2277</v>
      </c>
      <c r="E8" s="9">
        <v>697</v>
      </c>
      <c r="F8" s="9">
        <v>34152</v>
      </c>
      <c r="G8" s="9">
        <v>4272</v>
      </c>
      <c r="H8" s="9">
        <v>15659</v>
      </c>
      <c r="I8" s="9">
        <v>6106</v>
      </c>
      <c r="J8" s="9">
        <v>60217</v>
      </c>
      <c r="K8" s="9">
        <v>12974</v>
      </c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" t="s">
        <v>25</v>
      </c>
      <c r="B9" s="9">
        <v>23180</v>
      </c>
      <c r="C9" s="9">
        <v>6277</v>
      </c>
      <c r="D9" s="9">
        <v>2398</v>
      </c>
      <c r="E9" s="9">
        <v>655</v>
      </c>
      <c r="F9" s="9">
        <v>28012</v>
      </c>
      <c r="G9" s="9">
        <v>3892</v>
      </c>
      <c r="H9" s="10">
        <v>13541</v>
      </c>
      <c r="I9" s="9">
        <v>5208</v>
      </c>
      <c r="J9" s="9">
        <v>67132</v>
      </c>
      <c r="K9" s="9">
        <v>16032</v>
      </c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"/>
      <c r="B10" s="9"/>
      <c r="C10" s="9"/>
      <c r="D10" s="9"/>
      <c r="E10" s="9"/>
      <c r="F10" s="9"/>
      <c r="G10" s="9"/>
      <c r="H10" s="10"/>
      <c r="I10" s="9"/>
      <c r="J10" s="9"/>
      <c r="K10" s="9"/>
      <c r="M10" s="1"/>
      <c r="N10" s="4"/>
    </row>
    <row r="11" spans="1:24" x14ac:dyDescent="0.25">
      <c r="A11" s="4" t="s">
        <v>63</v>
      </c>
      <c r="B11" s="9">
        <v>34647</v>
      </c>
      <c r="C11" s="9">
        <v>9458</v>
      </c>
      <c r="D11" s="9">
        <v>8221</v>
      </c>
      <c r="E11" s="9">
        <v>3218</v>
      </c>
      <c r="F11" s="9">
        <v>76907</v>
      </c>
      <c r="G11" s="9">
        <v>10888</v>
      </c>
      <c r="H11" s="10">
        <v>43689</v>
      </c>
      <c r="I11" s="9">
        <v>17562</v>
      </c>
      <c r="J11" s="9">
        <v>163465</v>
      </c>
      <c r="K11" s="9">
        <v>41124</v>
      </c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"/>
      <c r="B12" s="9"/>
      <c r="C12" s="9"/>
      <c r="D12" s="9"/>
      <c r="E12" s="9"/>
      <c r="F12" s="9"/>
      <c r="G12" s="9"/>
      <c r="H12" s="10"/>
      <c r="I12" s="9"/>
      <c r="J12" s="9"/>
      <c r="K12" s="9"/>
      <c r="M12" s="1"/>
      <c r="N12" s="4"/>
    </row>
    <row r="13" spans="1:24" x14ac:dyDescent="0.25">
      <c r="A13" s="4" t="s">
        <v>26</v>
      </c>
      <c r="B13" s="9">
        <v>77653</v>
      </c>
      <c r="C13" s="9">
        <v>27500</v>
      </c>
      <c r="D13" s="9">
        <v>1095</v>
      </c>
      <c r="E13" s="9">
        <v>146</v>
      </c>
      <c r="F13" s="9">
        <v>26057</v>
      </c>
      <c r="G13" s="9">
        <v>4270</v>
      </c>
      <c r="H13" s="10">
        <v>57858</v>
      </c>
      <c r="I13" s="9">
        <v>16271</v>
      </c>
      <c r="J13" s="9">
        <v>162663</v>
      </c>
      <c r="K13" s="9">
        <v>48186</v>
      </c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M14" s="1"/>
      <c r="N14" s="4"/>
    </row>
    <row r="15" spans="1:24" x14ac:dyDescent="0.25">
      <c r="A15" s="4" t="s">
        <v>14</v>
      </c>
      <c r="B15" s="9">
        <v>112300</v>
      </c>
      <c r="C15" s="9">
        <v>36957</v>
      </c>
      <c r="D15" s="9">
        <v>9316</v>
      </c>
      <c r="E15" s="9">
        <v>3363</v>
      </c>
      <c r="F15" s="9">
        <v>102965</v>
      </c>
      <c r="G15" s="9">
        <v>15157</v>
      </c>
      <c r="H15" s="9">
        <v>101547</v>
      </c>
      <c r="I15" s="9">
        <v>33833</v>
      </c>
      <c r="J15" s="9">
        <v>326128</v>
      </c>
      <c r="K15" s="9">
        <v>89310</v>
      </c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21" spans="1:15" ht="19.5" customHeight="1" x14ac:dyDescent="0.25">
      <c r="A21" s="4"/>
    </row>
    <row r="22" spans="1:15" x14ac:dyDescent="0.25">
      <c r="A22" s="4"/>
      <c r="B22" s="1"/>
      <c r="C22" s="1"/>
    </row>
    <row r="23" spans="1:15" ht="19.5" customHeight="1" x14ac:dyDescent="0.25">
      <c r="A23" s="4"/>
      <c r="B23" s="1"/>
      <c r="C23" s="1"/>
    </row>
    <row r="24" spans="1:15" x14ac:dyDescent="0.25">
      <c r="A24" s="4"/>
      <c r="B24" s="1"/>
      <c r="C24" s="1"/>
    </row>
    <row r="25" spans="1:15" x14ac:dyDescent="0.25">
      <c r="A25" s="4"/>
      <c r="B25" s="1"/>
      <c r="C25" s="1"/>
    </row>
    <row r="26" spans="1:15" x14ac:dyDescent="0.25">
      <c r="A26" s="4"/>
      <c r="B26" s="1"/>
      <c r="C26" s="1"/>
    </row>
    <row r="27" spans="1:15" x14ac:dyDescent="0.25">
      <c r="A27" s="4"/>
    </row>
    <row r="28" spans="1:15" x14ac:dyDescent="0.25">
      <c r="A28" s="4"/>
      <c r="B28" s="1"/>
    </row>
    <row r="29" spans="1:15" x14ac:dyDescent="0.25">
      <c r="A29" s="4"/>
      <c r="B29" s="1"/>
    </row>
    <row r="30" spans="1:15" x14ac:dyDescent="0.25">
      <c r="B30" s="1"/>
    </row>
    <row r="31" spans="1:15" x14ac:dyDescent="0.25">
      <c r="B31" s="1"/>
    </row>
    <row r="32" spans="1:15" x14ac:dyDescent="0.25">
      <c r="H32" s="1"/>
      <c r="I32" s="1"/>
      <c r="J32" s="1"/>
      <c r="K32" s="1"/>
      <c r="L32" s="1"/>
      <c r="M32" s="1"/>
      <c r="N32" s="1"/>
      <c r="O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</row>
    <row r="43" spans="2:11" x14ac:dyDescent="0.25">
      <c r="B43" s="1"/>
    </row>
    <row r="44" spans="2:11" x14ac:dyDescent="0.25">
      <c r="B44" s="1"/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</sheetData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:AC24"/>
  <sheetViews>
    <sheetView topLeftCell="A7" workbookViewId="0">
      <selection activeCell="K41" sqref="K41"/>
    </sheetView>
  </sheetViews>
  <sheetFormatPr defaultRowHeight="15" x14ac:dyDescent="0.25"/>
  <cols>
    <col min="1" max="1" width="49.7109375" customWidth="1"/>
    <col min="14" max="14" width="20" customWidth="1"/>
  </cols>
  <sheetData>
    <row r="2" spans="14:29" x14ac:dyDescent="0.25">
      <c r="N2" s="4" t="s">
        <v>67</v>
      </c>
      <c r="O2" s="4">
        <v>2006</v>
      </c>
      <c r="P2" s="4">
        <v>2007</v>
      </c>
      <c r="Q2" s="4">
        <v>2008</v>
      </c>
      <c r="R2" s="4">
        <v>2009</v>
      </c>
      <c r="S2" s="4">
        <v>2010</v>
      </c>
      <c r="T2" s="4">
        <v>2011</v>
      </c>
    </row>
    <row r="3" spans="14:29" x14ac:dyDescent="0.25">
      <c r="N3" t="s">
        <v>20</v>
      </c>
      <c r="O3" s="1">
        <v>1443072</v>
      </c>
      <c r="P3" s="1">
        <v>1528295</v>
      </c>
      <c r="Q3" s="1">
        <v>1503034</v>
      </c>
      <c r="R3" s="1">
        <v>1308786</v>
      </c>
      <c r="S3" s="1">
        <v>1237385</v>
      </c>
      <c r="T3" s="1">
        <v>1223047</v>
      </c>
    </row>
    <row r="4" spans="14:29" x14ac:dyDescent="0.25">
      <c r="N4" t="s">
        <v>15</v>
      </c>
      <c r="O4" s="1">
        <v>248822</v>
      </c>
      <c r="P4" s="1">
        <v>255161</v>
      </c>
      <c r="Q4" s="1">
        <v>247613</v>
      </c>
      <c r="R4" s="1">
        <v>216960</v>
      </c>
      <c r="S4" s="1">
        <v>203542</v>
      </c>
      <c r="T4" s="1">
        <v>202512</v>
      </c>
    </row>
    <row r="5" spans="14:29" x14ac:dyDescent="0.25">
      <c r="N5" t="s">
        <v>16</v>
      </c>
      <c r="O5" s="1">
        <v>223924</v>
      </c>
      <c r="P5" s="1">
        <v>229525</v>
      </c>
      <c r="Q5" s="1">
        <v>190364</v>
      </c>
      <c r="R5" s="1">
        <v>126147</v>
      </c>
      <c r="S5" s="1">
        <v>98445</v>
      </c>
      <c r="T5" s="1">
        <v>85306</v>
      </c>
    </row>
    <row r="6" spans="14:29" x14ac:dyDescent="0.25">
      <c r="N6" t="s">
        <v>17</v>
      </c>
      <c r="O6" s="1">
        <v>339588</v>
      </c>
      <c r="P6" s="1">
        <v>370601</v>
      </c>
      <c r="Q6" s="1">
        <v>375361</v>
      </c>
      <c r="R6" s="1">
        <v>341205</v>
      </c>
      <c r="S6" s="1">
        <v>329917</v>
      </c>
      <c r="T6" s="1">
        <v>326303</v>
      </c>
    </row>
    <row r="7" spans="14:29" x14ac:dyDescent="0.25">
      <c r="N7" t="s">
        <v>18</v>
      </c>
      <c r="O7" s="1">
        <v>545550</v>
      </c>
      <c r="P7" s="1">
        <v>578027</v>
      </c>
      <c r="Q7" s="1">
        <v>590792</v>
      </c>
      <c r="R7" s="1">
        <v>530951</v>
      </c>
      <c r="S7" s="1">
        <v>511155</v>
      </c>
      <c r="T7" s="1">
        <v>514598</v>
      </c>
    </row>
    <row r="8" spans="14:29" x14ac:dyDescent="0.25">
      <c r="N8" t="s">
        <v>65</v>
      </c>
      <c r="O8" s="1">
        <v>85188</v>
      </c>
      <c r="P8" s="1">
        <v>94981</v>
      </c>
      <c r="Q8" s="1">
        <v>98904</v>
      </c>
      <c r="R8" s="1">
        <v>93523</v>
      </c>
      <c r="S8" s="1">
        <v>94326</v>
      </c>
      <c r="T8" s="1">
        <v>94328</v>
      </c>
    </row>
    <row r="10" spans="14:29" x14ac:dyDescent="0.25">
      <c r="N10" s="4" t="s">
        <v>66</v>
      </c>
      <c r="O10" s="4">
        <v>2006</v>
      </c>
      <c r="P10" s="4">
        <v>2007</v>
      </c>
      <c r="Q10" s="4">
        <v>2008</v>
      </c>
      <c r="R10" s="4">
        <v>2009</v>
      </c>
      <c r="S10" s="4">
        <v>2010</v>
      </c>
      <c r="T10" s="4">
        <v>2011</v>
      </c>
      <c r="V10" s="4">
        <v>2006</v>
      </c>
      <c r="W10" s="4">
        <v>2007</v>
      </c>
      <c r="X10" s="4">
        <v>2008</v>
      </c>
      <c r="Y10" s="4">
        <v>2009</v>
      </c>
      <c r="Z10" s="4">
        <v>2010</v>
      </c>
      <c r="AA10" s="4">
        <v>2011</v>
      </c>
      <c r="AC10" s="4" t="s">
        <v>72</v>
      </c>
    </row>
    <row r="11" spans="14:29" x14ac:dyDescent="0.25">
      <c r="N11" t="s">
        <v>20</v>
      </c>
      <c r="O11" s="1">
        <v>397821</v>
      </c>
      <c r="P11" s="1">
        <v>435491</v>
      </c>
      <c r="Q11" s="1">
        <v>445185</v>
      </c>
      <c r="R11" s="1">
        <v>401130</v>
      </c>
      <c r="S11" s="1">
        <v>382867</v>
      </c>
      <c r="T11" s="1">
        <v>384218</v>
      </c>
      <c r="U11" t="s">
        <v>20</v>
      </c>
      <c r="V11" s="8">
        <f>O11/$O$11*100</f>
        <v>100</v>
      </c>
      <c r="W11" s="8">
        <f t="shared" ref="W11:AA11" si="0">P11/$O$11*100</f>
        <v>109.46908282870939</v>
      </c>
      <c r="X11" s="8">
        <f t="shared" si="0"/>
        <v>111.90585715686201</v>
      </c>
      <c r="Y11" s="8">
        <f t="shared" si="0"/>
        <v>100.83178112769311</v>
      </c>
      <c r="Z11" s="8">
        <f t="shared" si="0"/>
        <v>96.241022972643478</v>
      </c>
      <c r="AA11" s="8">
        <f t="shared" si="0"/>
        <v>96.580622943484627</v>
      </c>
      <c r="AC11" s="1">
        <f>O11-T11</f>
        <v>13603</v>
      </c>
    </row>
    <row r="12" spans="14:29" x14ac:dyDescent="0.25">
      <c r="N12" t="s">
        <v>15</v>
      </c>
      <c r="O12" s="1">
        <v>104819</v>
      </c>
      <c r="P12" s="1">
        <v>108249</v>
      </c>
      <c r="Q12" s="1">
        <v>104022</v>
      </c>
      <c r="R12" s="1">
        <v>95382</v>
      </c>
      <c r="S12" s="1">
        <v>88553</v>
      </c>
      <c r="T12" s="1">
        <v>89921</v>
      </c>
      <c r="U12" t="s">
        <v>15</v>
      </c>
      <c r="V12" s="8">
        <f>O12/$O$12*100</f>
        <v>100</v>
      </c>
      <c r="W12" s="8">
        <f t="shared" ref="W12:AA12" si="1">P12/$O$12*100</f>
        <v>103.27230750150258</v>
      </c>
      <c r="X12" s="8">
        <f t="shared" si="1"/>
        <v>99.239641668018209</v>
      </c>
      <c r="Y12" s="8">
        <f t="shared" si="1"/>
        <v>90.996861256069977</v>
      </c>
      <c r="Z12" s="8">
        <f t="shared" si="1"/>
        <v>84.481821043894712</v>
      </c>
      <c r="AA12" s="8">
        <f t="shared" si="1"/>
        <v>85.78692794245319</v>
      </c>
      <c r="AC12" s="1">
        <f t="shared" ref="AC12:AC16" si="2">O12-T12</f>
        <v>14898</v>
      </c>
    </row>
    <row r="13" spans="14:29" x14ac:dyDescent="0.25">
      <c r="N13" t="s">
        <v>16</v>
      </c>
      <c r="O13" s="1">
        <v>14699</v>
      </c>
      <c r="P13" s="1">
        <v>15690</v>
      </c>
      <c r="Q13" s="1">
        <v>13157</v>
      </c>
      <c r="R13" s="1">
        <v>7673</v>
      </c>
      <c r="S13" s="1">
        <v>4601</v>
      </c>
      <c r="T13" s="1">
        <v>3847</v>
      </c>
      <c r="U13" t="s">
        <v>16</v>
      </c>
      <c r="V13" s="8">
        <f>O13/$O$13*100</f>
        <v>100</v>
      </c>
      <c r="W13" s="8">
        <f t="shared" ref="W13:AA13" si="3">P13/$O$13*100</f>
        <v>106.74195523505001</v>
      </c>
      <c r="X13" s="8">
        <f t="shared" si="3"/>
        <v>89.509490441526623</v>
      </c>
      <c r="Y13" s="8">
        <f t="shared" si="3"/>
        <v>52.200829988434585</v>
      </c>
      <c r="Z13" s="8">
        <f t="shared" si="3"/>
        <v>31.301449078168581</v>
      </c>
      <c r="AA13" s="8">
        <f t="shared" si="3"/>
        <v>26.171848425062926</v>
      </c>
      <c r="AC13" s="1">
        <f t="shared" si="2"/>
        <v>10852</v>
      </c>
    </row>
    <row r="14" spans="14:29" x14ac:dyDescent="0.25">
      <c r="N14" t="s">
        <v>17</v>
      </c>
      <c r="O14" s="1">
        <v>76634</v>
      </c>
      <c r="P14" s="1">
        <v>96387</v>
      </c>
      <c r="Q14" s="1">
        <v>100413</v>
      </c>
      <c r="R14" s="1">
        <v>90387</v>
      </c>
      <c r="S14" s="1">
        <v>88745</v>
      </c>
      <c r="T14" s="1">
        <v>88208</v>
      </c>
      <c r="U14" t="s">
        <v>17</v>
      </c>
      <c r="V14" s="8">
        <f>O14/$O$14*100</f>
        <v>100</v>
      </c>
      <c r="W14" s="8">
        <f t="shared" ref="W14:AA14" si="4">P14/$O$14*100</f>
        <v>125.77576532609547</v>
      </c>
      <c r="X14" s="8">
        <f t="shared" si="4"/>
        <v>131.02930813999006</v>
      </c>
      <c r="Y14" s="8">
        <f t="shared" si="4"/>
        <v>117.94634235456847</v>
      </c>
      <c r="Z14" s="8">
        <f t="shared" si="4"/>
        <v>115.80369026802724</v>
      </c>
      <c r="AA14" s="8">
        <f t="shared" si="4"/>
        <v>115.10295691207557</v>
      </c>
      <c r="AC14" s="1">
        <f t="shared" si="2"/>
        <v>-11574</v>
      </c>
    </row>
    <row r="15" spans="14:29" x14ac:dyDescent="0.25">
      <c r="N15" t="s">
        <v>18</v>
      </c>
      <c r="O15" s="1">
        <v>143819</v>
      </c>
      <c r="P15" s="1">
        <v>149065</v>
      </c>
      <c r="Q15" s="1">
        <v>158573</v>
      </c>
      <c r="R15" s="1">
        <v>142336</v>
      </c>
      <c r="S15" s="1">
        <v>134572</v>
      </c>
      <c r="T15" s="1">
        <v>137249</v>
      </c>
      <c r="U15" t="s">
        <v>18</v>
      </c>
      <c r="V15" s="8">
        <f>O15/$O$15*100</f>
        <v>100</v>
      </c>
      <c r="W15" s="8">
        <f t="shared" ref="W15:AA15" si="5">P15/$O$15*100</f>
        <v>103.6476404369381</v>
      </c>
      <c r="X15" s="8">
        <f t="shared" si="5"/>
        <v>110.25872798448049</v>
      </c>
      <c r="Y15" s="8">
        <f t="shared" si="5"/>
        <v>98.968842781551814</v>
      </c>
      <c r="Z15" s="8">
        <f t="shared" si="5"/>
        <v>93.570390560357126</v>
      </c>
      <c r="AA15" s="8">
        <f t="shared" si="5"/>
        <v>95.43175797356399</v>
      </c>
      <c r="AC15" s="1">
        <f t="shared" si="2"/>
        <v>6570</v>
      </c>
    </row>
    <row r="16" spans="14:29" x14ac:dyDescent="0.25">
      <c r="N16" t="s">
        <v>65</v>
      </c>
      <c r="O16" s="1">
        <v>57850</v>
      </c>
      <c r="P16" s="1">
        <v>66100</v>
      </c>
      <c r="Q16" s="1">
        <v>69020</v>
      </c>
      <c r="R16" s="1">
        <v>65352</v>
      </c>
      <c r="S16" s="1">
        <v>66396</v>
      </c>
      <c r="T16" s="1">
        <v>64993</v>
      </c>
      <c r="U16" t="s">
        <v>65</v>
      </c>
      <c r="V16" s="8">
        <f>O16/$O$16*100</f>
        <v>100</v>
      </c>
      <c r="W16" s="8">
        <f t="shared" ref="W16:AA16" si="6">P16/$O$16*100</f>
        <v>114.26101987899742</v>
      </c>
      <c r="X16" s="8">
        <f t="shared" si="6"/>
        <v>119.3085566119274</v>
      </c>
      <c r="Y16" s="8">
        <f t="shared" si="6"/>
        <v>112.96802074330164</v>
      </c>
      <c r="Z16" s="8">
        <f t="shared" si="6"/>
        <v>114.77268798617114</v>
      </c>
      <c r="AA16" s="8">
        <f t="shared" si="6"/>
        <v>112.34745030250647</v>
      </c>
      <c r="AC16" s="1">
        <f t="shared" si="2"/>
        <v>-7143</v>
      </c>
    </row>
    <row r="17" spans="14:29" x14ac:dyDescent="0.25">
      <c r="O17" s="1"/>
      <c r="P17" s="1"/>
      <c r="Q17" s="1"/>
      <c r="R17" s="1"/>
      <c r="S17" s="1"/>
      <c r="T17" s="1"/>
    </row>
    <row r="18" spans="14:29" x14ac:dyDescent="0.25">
      <c r="N18" s="4" t="s">
        <v>68</v>
      </c>
      <c r="O18" s="4">
        <v>2006</v>
      </c>
      <c r="P18" s="4">
        <v>2007</v>
      </c>
      <c r="Q18" s="4">
        <v>2008</v>
      </c>
      <c r="R18" s="4">
        <v>2009</v>
      </c>
      <c r="S18" s="4">
        <v>2010</v>
      </c>
      <c r="T18" s="4">
        <v>2011</v>
      </c>
      <c r="V18" s="4">
        <v>2006</v>
      </c>
      <c r="W18" s="4">
        <v>2007</v>
      </c>
      <c r="X18" s="4">
        <v>2008</v>
      </c>
      <c r="Y18" s="4">
        <v>2009</v>
      </c>
      <c r="Z18" s="4">
        <v>2010</v>
      </c>
      <c r="AA18" s="4">
        <v>2011</v>
      </c>
      <c r="AC18" s="4" t="s">
        <v>72</v>
      </c>
    </row>
    <row r="19" spans="14:29" x14ac:dyDescent="0.25">
      <c r="N19" t="s">
        <v>20</v>
      </c>
      <c r="O19" s="1">
        <f t="shared" ref="O19:O24" si="7">O3-O11</f>
        <v>1045251</v>
      </c>
      <c r="P19" s="1">
        <f t="shared" ref="P19:T19" si="8">P3-P11</f>
        <v>1092804</v>
      </c>
      <c r="Q19" s="1">
        <f t="shared" si="8"/>
        <v>1057849</v>
      </c>
      <c r="R19" s="1">
        <f t="shared" si="8"/>
        <v>907656</v>
      </c>
      <c r="S19" s="1">
        <f t="shared" si="8"/>
        <v>854518</v>
      </c>
      <c r="T19" s="1">
        <f t="shared" si="8"/>
        <v>838829</v>
      </c>
      <c r="U19" t="s">
        <v>20</v>
      </c>
      <c r="V19" s="8">
        <f>O19/$O$19*100</f>
        <v>100</v>
      </c>
      <c r="W19" s="8">
        <f t="shared" ref="W19:AA19" si="9">P19/$O$19*100</f>
        <v>104.54943358102504</v>
      </c>
      <c r="X19" s="8">
        <f t="shared" si="9"/>
        <v>101.20526074598351</v>
      </c>
      <c r="Y19" s="8">
        <f t="shared" si="9"/>
        <v>86.836176191173223</v>
      </c>
      <c r="Z19" s="8">
        <f t="shared" si="9"/>
        <v>81.752421188786244</v>
      </c>
      <c r="AA19" s="8">
        <f t="shared" si="9"/>
        <v>80.25144199814207</v>
      </c>
      <c r="AC19" s="1">
        <f>O19-T19</f>
        <v>206422</v>
      </c>
    </row>
    <row r="20" spans="14:29" x14ac:dyDescent="0.25">
      <c r="N20" t="s">
        <v>15</v>
      </c>
      <c r="O20" s="1">
        <f t="shared" si="7"/>
        <v>144003</v>
      </c>
      <c r="P20" s="1">
        <f t="shared" ref="P20:T20" si="10">P4-P12</f>
        <v>146912</v>
      </c>
      <c r="Q20" s="1">
        <f t="shared" si="10"/>
        <v>143591</v>
      </c>
      <c r="R20" s="1">
        <f t="shared" si="10"/>
        <v>121578</v>
      </c>
      <c r="S20" s="1">
        <f t="shared" si="10"/>
        <v>114989</v>
      </c>
      <c r="T20" s="1">
        <f t="shared" si="10"/>
        <v>112591</v>
      </c>
      <c r="U20" t="s">
        <v>15</v>
      </c>
      <c r="V20" s="8">
        <f>O20/$O$20*100</f>
        <v>100</v>
      </c>
      <c r="W20" s="8">
        <f t="shared" ref="W20:AA20" si="11">P20/$O$20*100</f>
        <v>102.02009680353881</v>
      </c>
      <c r="X20" s="8">
        <f t="shared" si="11"/>
        <v>99.713894849412853</v>
      </c>
      <c r="Y20" s="8">
        <f t="shared" si="11"/>
        <v>84.427407762338277</v>
      </c>
      <c r="Z20" s="8">
        <f t="shared" si="11"/>
        <v>79.851808642875497</v>
      </c>
      <c r="AA20" s="8">
        <f t="shared" si="11"/>
        <v>78.186565557661993</v>
      </c>
      <c r="AC20" s="1">
        <f t="shared" ref="AC20:AC24" si="12">O20-T20</f>
        <v>31412</v>
      </c>
    </row>
    <row r="21" spans="14:29" x14ac:dyDescent="0.25">
      <c r="N21" t="s">
        <v>16</v>
      </c>
      <c r="O21" s="1">
        <f t="shared" si="7"/>
        <v>209225</v>
      </c>
      <c r="P21" s="1">
        <f t="shared" ref="P21:T21" si="13">P5-P13</f>
        <v>213835</v>
      </c>
      <c r="Q21" s="1">
        <f t="shared" si="13"/>
        <v>177207</v>
      </c>
      <c r="R21" s="1">
        <f t="shared" si="13"/>
        <v>118474</v>
      </c>
      <c r="S21" s="1">
        <f t="shared" si="13"/>
        <v>93844</v>
      </c>
      <c r="T21" s="1">
        <f t="shared" si="13"/>
        <v>81459</v>
      </c>
      <c r="U21" t="s">
        <v>16</v>
      </c>
      <c r="V21" s="8">
        <f>O21/$O$21*100</f>
        <v>100</v>
      </c>
      <c r="W21" s="8">
        <f t="shared" ref="W21:AA21" si="14">P21/$O$21*100</f>
        <v>102.20336957820528</v>
      </c>
      <c r="X21" s="8">
        <f t="shared" si="14"/>
        <v>84.696857450113512</v>
      </c>
      <c r="Y21" s="8">
        <f t="shared" si="14"/>
        <v>56.62516429680965</v>
      </c>
      <c r="Z21" s="8">
        <f t="shared" si="14"/>
        <v>44.853148524315927</v>
      </c>
      <c r="AA21" s="8">
        <f t="shared" si="14"/>
        <v>38.933683833193925</v>
      </c>
      <c r="AC21" s="1">
        <f t="shared" si="12"/>
        <v>127766</v>
      </c>
    </row>
    <row r="22" spans="14:29" x14ac:dyDescent="0.25">
      <c r="N22" t="s">
        <v>17</v>
      </c>
      <c r="O22" s="1">
        <f t="shared" si="7"/>
        <v>262954</v>
      </c>
      <c r="P22" s="1">
        <f t="shared" ref="P22:T22" si="15">P6-P14</f>
        <v>274214</v>
      </c>
      <c r="Q22" s="1">
        <f t="shared" si="15"/>
        <v>274948</v>
      </c>
      <c r="R22" s="1">
        <f t="shared" si="15"/>
        <v>250818</v>
      </c>
      <c r="S22" s="1">
        <f t="shared" si="15"/>
        <v>241172</v>
      </c>
      <c r="T22" s="1">
        <f t="shared" si="15"/>
        <v>238095</v>
      </c>
      <c r="U22" t="s">
        <v>17</v>
      </c>
      <c r="V22" s="8">
        <f>O22/$O$22*100</f>
        <v>100</v>
      </c>
      <c r="W22" s="8">
        <f t="shared" ref="W22:AA22" si="16">P22/$O$22*100</f>
        <v>104.28211778485972</v>
      </c>
      <c r="X22" s="8">
        <f t="shared" si="16"/>
        <v>104.56125405964541</v>
      </c>
      <c r="Y22" s="8">
        <f t="shared" si="16"/>
        <v>95.384744099728465</v>
      </c>
      <c r="Z22" s="8">
        <f t="shared" si="16"/>
        <v>91.716421883675466</v>
      </c>
      <c r="AA22" s="8">
        <f t="shared" si="16"/>
        <v>90.546255238558842</v>
      </c>
      <c r="AC22" s="1">
        <f t="shared" si="12"/>
        <v>24859</v>
      </c>
    </row>
    <row r="23" spans="14:29" x14ac:dyDescent="0.25">
      <c r="N23" t="s">
        <v>18</v>
      </c>
      <c r="O23" s="1">
        <f t="shared" si="7"/>
        <v>401731</v>
      </c>
      <c r="P23" s="1">
        <f t="shared" ref="P23:T23" si="17">P7-P15</f>
        <v>428962</v>
      </c>
      <c r="Q23" s="1">
        <f t="shared" si="17"/>
        <v>432219</v>
      </c>
      <c r="R23" s="1">
        <f t="shared" si="17"/>
        <v>388615</v>
      </c>
      <c r="S23" s="1">
        <f t="shared" si="17"/>
        <v>376583</v>
      </c>
      <c r="T23" s="1">
        <f t="shared" si="17"/>
        <v>377349</v>
      </c>
      <c r="U23" t="s">
        <v>18</v>
      </c>
      <c r="V23" s="8">
        <f>O23/$O$23*100</f>
        <v>100</v>
      </c>
      <c r="W23" s="8">
        <f t="shared" ref="W23:AA23" si="18">P23/$O$23*100</f>
        <v>106.77841640301595</v>
      </c>
      <c r="X23" s="8">
        <f t="shared" si="18"/>
        <v>107.58915791910508</v>
      </c>
      <c r="Y23" s="8">
        <f t="shared" si="18"/>
        <v>96.735128730419106</v>
      </c>
      <c r="Z23" s="8">
        <f t="shared" si="18"/>
        <v>93.74008976155686</v>
      </c>
      <c r="AA23" s="8">
        <f t="shared" si="18"/>
        <v>93.930764616123724</v>
      </c>
      <c r="AC23" s="1">
        <f t="shared" si="12"/>
        <v>24382</v>
      </c>
    </row>
    <row r="24" spans="14:29" x14ac:dyDescent="0.25">
      <c r="N24" t="s">
        <v>65</v>
      </c>
      <c r="O24" s="1">
        <f t="shared" si="7"/>
        <v>27338</v>
      </c>
      <c r="P24" s="1">
        <f t="shared" ref="P24:T24" si="19">P8-P16</f>
        <v>28881</v>
      </c>
      <c r="Q24" s="1">
        <f t="shared" si="19"/>
        <v>29884</v>
      </c>
      <c r="R24" s="1">
        <f t="shared" si="19"/>
        <v>28171</v>
      </c>
      <c r="S24" s="1">
        <f t="shared" si="19"/>
        <v>27930</v>
      </c>
      <c r="T24" s="1">
        <f t="shared" si="19"/>
        <v>29335</v>
      </c>
      <c r="U24" t="s">
        <v>65</v>
      </c>
      <c r="V24" s="8">
        <f>O24/$O$24*100</f>
        <v>100</v>
      </c>
      <c r="W24" s="8">
        <f t="shared" ref="W24:AA24" si="20">P24/$O$24*100</f>
        <v>105.64415831443412</v>
      </c>
      <c r="X24" s="8">
        <f t="shared" si="20"/>
        <v>109.31304411441948</v>
      </c>
      <c r="Y24" s="8">
        <f t="shared" si="20"/>
        <v>103.04704074914039</v>
      </c>
      <c r="Z24" s="8">
        <f t="shared" si="20"/>
        <v>102.16548394176603</v>
      </c>
      <c r="AA24" s="8">
        <f t="shared" si="20"/>
        <v>107.30485039139658</v>
      </c>
      <c r="AC24" s="1">
        <f t="shared" si="12"/>
        <v>-1997</v>
      </c>
    </row>
  </sheetData>
  <pageMargins left="0.7" right="0.7" top="0.75" bottom="0.75" header="0.3" footer="0.3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 Demog 1</vt:lpstr>
      <vt:lpstr>Bus Demog 2</vt:lpstr>
      <vt:lpstr>Bus Surveys</vt:lpstr>
      <vt:lpstr>Source Trader Foreign</vt:lpstr>
      <vt:lpstr>Table 3.1</vt:lpstr>
      <vt:lpstr>Table 3.2</vt:lpstr>
      <vt:lpstr>P-BII2014TBL3.2</vt:lpstr>
      <vt:lpstr>Table 3.3</vt:lpstr>
      <vt:lpstr>Figure 3.15 and 3.16 OLD 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2014-11-25T10:07:50Z</cp:lastPrinted>
  <dcterms:created xsi:type="dcterms:W3CDTF">2013-09-10T14:39:30Z</dcterms:created>
  <dcterms:modified xsi:type="dcterms:W3CDTF">2016-12-06T09:25:52Z</dcterms:modified>
</cp:coreProperties>
</file>