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480" windowHeight="11640" firstSheet="2" activeTab="2"/>
  </bookViews>
  <sheets>
    <sheet name="Source Surveys" sheetId="1" state="hidden" r:id="rId1"/>
    <sheet name="Source Surveys 2" sheetId="9" state="hidden" r:id="rId2"/>
    <sheet name="P-BII2015TBL5.3" sheetId="10" r:id="rId3"/>
    <sheet name="Figure 6.6" sheetId="8" state="hidden" r:id="rId4"/>
    <sheet name="Table 6.1 roughly resized" sheetId="13" state="hidden" r:id="rId5"/>
  </sheets>
  <calcPr calcId="145621"/>
</workbook>
</file>

<file path=xl/calcChain.xml><?xml version="1.0" encoding="utf-8"?>
<calcChain xmlns="http://schemas.openxmlformats.org/spreadsheetml/2006/main">
  <c r="C19" i="10" l="1"/>
  <c r="C18" i="10"/>
  <c r="C17" i="10"/>
  <c r="B19" i="10"/>
  <c r="B18" i="10"/>
  <c r="B17" i="10"/>
  <c r="K3" i="9" l="1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2" i="9"/>
  <c r="Q33" i="8" l="1"/>
  <c r="Q31" i="8"/>
  <c r="Q30" i="8"/>
  <c r="Q29" i="8"/>
  <c r="Q28" i="8"/>
  <c r="O29" i="8"/>
  <c r="O30" i="8"/>
  <c r="O31" i="8"/>
  <c r="O33" i="8"/>
  <c r="O28" i="8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</calcChain>
</file>

<file path=xl/sharedStrings.xml><?xml version="1.0" encoding="utf-8"?>
<sst xmlns="http://schemas.openxmlformats.org/spreadsheetml/2006/main" count="125" uniqueCount="44">
  <si>
    <t>nacegrp2</t>
  </si>
  <si>
    <t>Personnel costs (millions)</t>
  </si>
  <si>
    <t>Wages (millions)</t>
  </si>
  <si>
    <t>Social security costs (millions)</t>
  </si>
  <si>
    <t>Persons engaged (units)</t>
  </si>
  <si>
    <t>Employees (units)</t>
  </si>
  <si>
    <t>1 Industry (B to E)</t>
  </si>
  <si>
    <t>2 Construction (F)</t>
  </si>
  <si>
    <t>3 Distribution (G)</t>
  </si>
  <si>
    <t>4 Services (H to N, inc. 92.93,95,96, ex. K)</t>
  </si>
  <si>
    <t>empgrp2</t>
  </si>
  <si>
    <t>1 SMEs (&lt;250)</t>
  </si>
  <si>
    <t>2 Large (250+)</t>
  </si>
  <si>
    <t>Wages per employee</t>
  </si>
  <si>
    <t>CHECKED AGAINST STATBANK</t>
  </si>
  <si>
    <t>Wages &amp; salaries</t>
  </si>
  <si>
    <t>Social security costs</t>
  </si>
  <si>
    <t>Industry</t>
  </si>
  <si>
    <t xml:space="preserve">      Large (250+)</t>
  </si>
  <si>
    <t xml:space="preserve">      SMEs (&lt;250)</t>
  </si>
  <si>
    <t>Construction</t>
  </si>
  <si>
    <t>Distribution</t>
  </si>
  <si>
    <t>Services</t>
  </si>
  <si>
    <t>Personnel costs</t>
  </si>
  <si>
    <t>Total Business Economy</t>
  </si>
  <si>
    <t>Social security costs as a % of personnel costs</t>
  </si>
  <si>
    <t>Note: Employees in Industry includes outside piece workers</t>
  </si>
  <si>
    <t>Purchases (millions)</t>
  </si>
  <si>
    <t>Purchases for resale (millions)</t>
  </si>
  <si>
    <t>Payments for agency workers (millions)</t>
  </si>
  <si>
    <t>Purchases for resale</t>
  </si>
  <si>
    <t>Purchases for resale as a % of total purchases</t>
  </si>
  <si>
    <t>Total purchases</t>
  </si>
  <si>
    <t>Wages &amp; salaries per employee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</si>
  <si>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The total business economy includes NACE Rev. 2 Sections B to N (excluding K) and R92, R93, S95 and S96.</t>
    </r>
  </si>
  <si>
    <r>
      <t>Table 6.1   Breakdown of personnel costs in the total business economy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by sector and size class, 2011</t>
    </r>
  </si>
  <si>
    <r>
      <rPr>
        <b/>
        <sz val="7"/>
        <color theme="1"/>
        <rFont val="Arial"/>
        <family val="2"/>
      </rPr>
      <t>Source:</t>
    </r>
    <r>
      <rPr>
        <sz val="7"/>
        <color theme="1"/>
        <rFont val="Arial"/>
        <family val="2"/>
      </rPr>
      <t xml:space="preserve"> CSO structural business surveys</t>
    </r>
  </si>
  <si>
    <t>€m</t>
  </si>
  <si>
    <t>%</t>
  </si>
  <si>
    <t>€uro</t>
  </si>
  <si>
    <t>LEGENDS</t>
  </si>
  <si>
    <r>
      <rPr>
        <b/>
        <sz val="8"/>
        <color theme="1"/>
        <rFont val="Arial"/>
        <family val="2"/>
      </rPr>
      <t xml:space="preserve">Source: </t>
    </r>
    <r>
      <rPr>
        <sz val="8"/>
        <color theme="1"/>
        <rFont val="Arial"/>
        <family val="2"/>
      </rPr>
      <t>CSO structural business surveys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</si>
  <si>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The total business economy includes NACE Rev. 2 Sections B to N (excluding K) and R92, R93, S95 and S96.</t>
    </r>
  </si>
  <si>
    <r>
      <t>Table 5.3   Purchases in the total business economy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by sector and size class,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</si>
</sst>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trike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0">
    <xf numFmtId="0" fontId="0" fillId="0" borderId="0" xfId="0"/>
    <xf numFmtId="3" fontId="0" fillId="0" borderId="0" xfId="0" applyNumberFormat="1"/>
    <xf numFmtId="164" fontId="0" fillId="0" borderId="0" xfId="0" applyNumberFormat="1"/>
    <xf numFmtId="3" fontId="0" fillId="33" borderId="0" xfId="0" applyNumberFormat="1" applyFill="1"/>
    <xf numFmtId="0" fontId="0" fillId="33" borderId="0" xfId="0" applyFill="1"/>
    <xf numFmtId="0" fontId="16" fillId="0" borderId="0" xfId="0" applyFont="1"/>
    <xf numFmtId="0" fontId="16" fillId="33" borderId="0" xfId="0" applyFont="1" applyFill="1"/>
    <xf numFmtId="0" fontId="18" fillId="0" borderId="0" xfId="0" applyFont="1" applyFill="1"/>
    <xf numFmtId="0" fontId="20" fillId="0" borderId="0" xfId="0" applyFont="1" applyFill="1"/>
    <xf numFmtId="0" fontId="0" fillId="0" borderId="0" xfId="0" applyFill="1"/>
    <xf numFmtId="0" fontId="0" fillId="0" borderId="10" xfId="0" applyFill="1" applyBorder="1"/>
    <xf numFmtId="0" fontId="21" fillId="0" borderId="0" xfId="0" applyFont="1" applyFill="1"/>
    <xf numFmtId="0" fontId="22" fillId="0" borderId="0" xfId="0" applyFont="1" applyFill="1" applyAlignment="1">
      <alignment horizontal="right" vertical="center"/>
    </xf>
    <xf numFmtId="0" fontId="22" fillId="0" borderId="0" xfId="0" applyFont="1" applyFill="1"/>
    <xf numFmtId="3" fontId="22" fillId="0" borderId="0" xfId="0" applyNumberFormat="1" applyFont="1" applyFill="1"/>
    <xf numFmtId="165" fontId="22" fillId="0" borderId="0" xfId="0" applyNumberFormat="1" applyFont="1" applyFill="1"/>
    <xf numFmtId="3" fontId="21" fillId="0" borderId="0" xfId="0" applyNumberFormat="1" applyFont="1" applyFill="1"/>
    <xf numFmtId="165" fontId="21" fillId="0" borderId="0" xfId="0" applyNumberFormat="1" applyFont="1" applyFill="1"/>
    <xf numFmtId="3" fontId="0" fillId="0" borderId="10" xfId="0" applyNumberFormat="1" applyFill="1" applyBorder="1"/>
    <xf numFmtId="0" fontId="23" fillId="0" borderId="0" xfId="0" applyFont="1" applyFill="1"/>
    <xf numFmtId="3" fontId="23" fillId="0" borderId="0" xfId="0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0" fillId="0" borderId="0" xfId="0" applyNumberFormat="1" applyFill="1" applyBorder="1"/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right" vertical="center" wrapText="1"/>
    </xf>
    <xf numFmtId="0" fontId="26" fillId="0" borderId="0" xfId="0" applyFont="1"/>
    <xf numFmtId="164" fontId="0" fillId="33" borderId="0" xfId="0" applyNumberFormat="1" applyFill="1"/>
    <xf numFmtId="3" fontId="30" fillId="0" borderId="0" xfId="0" applyNumberFormat="1" applyFont="1" applyFill="1"/>
    <xf numFmtId="3" fontId="31" fillId="0" borderId="0" xfId="0" applyNumberFormat="1" applyFont="1" applyFill="1"/>
    <xf numFmtId="166" fontId="31" fillId="0" borderId="0" xfId="0" applyNumberFormat="1" applyFont="1" applyFill="1"/>
    <xf numFmtId="0" fontId="22" fillId="0" borderId="10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2" fillId="0" borderId="0" xfId="0" applyFont="1" applyFill="1" applyAlignment="1">
      <alignment vertical="center"/>
    </xf>
    <xf numFmtId="3" fontId="29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3" fontId="30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vertical="center"/>
    </xf>
    <xf numFmtId="166" fontId="29" fillId="0" borderId="0" xfId="0" applyNumberFormat="1" applyFont="1" applyFill="1" applyAlignment="1">
      <alignment vertical="center"/>
    </xf>
    <xf numFmtId="0" fontId="30" fillId="0" borderId="0" xfId="0" applyFont="1" applyAlignment="1">
      <alignment vertical="center"/>
    </xf>
    <xf numFmtId="166" fontId="30" fillId="0" borderId="0" xfId="0" applyNumberFormat="1" applyFont="1" applyFill="1" applyAlignment="1">
      <alignment vertical="center"/>
    </xf>
    <xf numFmtId="3" fontId="29" fillId="0" borderId="0" xfId="0" applyNumberFormat="1" applyFont="1" applyAlignment="1" applyProtection="1">
      <alignment horizontal="right" vertical="center"/>
      <protection locked="0"/>
    </xf>
    <xf numFmtId="3" fontId="29" fillId="0" borderId="0" xfId="0" applyNumberFormat="1" applyFont="1" applyAlignment="1">
      <alignment vertical="center"/>
    </xf>
    <xf numFmtId="165" fontId="29" fillId="0" borderId="0" xfId="0" applyNumberFormat="1" applyFont="1" applyFill="1" applyAlignment="1">
      <alignment vertical="center"/>
    </xf>
    <xf numFmtId="3" fontId="30" fillId="0" borderId="0" xfId="0" applyNumberFormat="1" applyFont="1" applyAlignment="1" applyProtection="1">
      <alignment horizontal="right" vertical="center"/>
      <protection locked="0"/>
    </xf>
    <xf numFmtId="3" fontId="30" fillId="0" borderId="0" xfId="0" applyNumberFormat="1" applyFont="1" applyAlignment="1">
      <alignment vertical="center"/>
    </xf>
    <xf numFmtId="3" fontId="30" fillId="0" borderId="0" xfId="0" applyNumberFormat="1" applyFont="1" applyBorder="1" applyAlignment="1">
      <alignment vertical="center"/>
    </xf>
    <xf numFmtId="165" fontId="30" fillId="0" borderId="0" xfId="0" applyNumberFormat="1" applyFont="1" applyFill="1" applyAlignment="1">
      <alignment vertical="center"/>
    </xf>
    <xf numFmtId="0" fontId="21" fillId="0" borderId="10" xfId="0" applyFont="1" applyFill="1" applyBorder="1" applyAlignment="1">
      <alignment vertical="center"/>
    </xf>
    <xf numFmtId="0" fontId="21" fillId="0" borderId="12" xfId="0" applyFont="1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0" fillId="0" borderId="0" xfId="0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AFF65"/>
      <color rgb="FF00FFBB"/>
      <color rgb="FF6300D5"/>
      <color rgb="FFFFBC85"/>
      <color rgb="FFBFFFED"/>
      <color rgb="FFFFA357"/>
      <color rgb="FFFFBC21"/>
      <color rgb="FFBF87FF"/>
      <color rgb="FFFF5389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6.6 Total purchases by enterprises in the business economy by sector, 2011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8.903364384251225E-2"/>
                  <c:y val="-7.6570922867050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4690539264828668E-2"/>
                  <c:y val="5.9925070069865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3029313733050571"/>
                  <c:y val="7.9900093426487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318120954095118E-2"/>
                  <c:y val="-9.3216775664235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53370930742927"/>
          <c:y val="0.19237022671869275"/>
          <c:w val="0.57106755111674257"/>
          <c:h val="0.56738842812006329"/>
        </c:manualLayout>
      </c:layout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0.1555095111508617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2385149851349445"/>
                  <c:y val="4.5742825171142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9213932573103809E-3"/>
                  <c:y val="0.10397248551869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4180815383468734"/>
                  <c:y val="-1.246116377040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20</xdr:row>
      <xdr:rowOff>138111</xdr:rowOff>
    </xdr:from>
    <xdr:to>
      <xdr:col>10</xdr:col>
      <xdr:colOff>47625</xdr:colOff>
      <xdr:row>40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0</xdr:row>
      <xdr:rowOff>9524</xdr:rowOff>
    </xdr:from>
    <xdr:to>
      <xdr:col>1</xdr:col>
      <xdr:colOff>8925</xdr:colOff>
      <xdr:row>16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0.01563</cdr:x>
      <cdr:y>0.01242</cdr:y>
    </cdr:from>
    <cdr:to>
      <cdr:x>0.98438</cdr:x>
      <cdr:y>0.14162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625" y="47626"/>
          <a:ext cx="29527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0.00312</cdr:x>
      <cdr:y>0.00745</cdr:y>
    </cdr:from>
    <cdr:to>
      <cdr:x>0.9824</cdr:x>
      <cdr:y>0.16928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419" y="22636"/>
          <a:ext cx="2956275" cy="491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Figure 6.6  Total purchases by enterprises in</a:t>
          </a:r>
        </a:p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the business economy by sector,</a:t>
          </a:r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</a:t>
          </a:r>
        </a:p>
        <a:p xmlns:a="http://schemas.openxmlformats.org/drawingml/2006/main"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2011</a:t>
          </a:r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selection activeCell="D31" sqref="D3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24.28515625" bestFit="1" customWidth="1"/>
    <col min="4" max="4" width="16" bestFit="1" customWidth="1"/>
    <col min="5" max="5" width="28" bestFit="1" customWidth="1"/>
    <col min="6" max="6" width="22.7109375" bestFit="1" customWidth="1"/>
    <col min="7" max="7" width="17.28515625" bestFit="1" customWidth="1"/>
    <col min="8" max="8" width="20" bestFit="1" customWidth="1"/>
  </cols>
  <sheetData>
    <row r="1" spans="1:10" x14ac:dyDescent="0.25">
      <c r="A1" t="s">
        <v>0</v>
      </c>
      <c r="B1" t="s">
        <v>10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13</v>
      </c>
    </row>
    <row r="2" spans="1:10" x14ac:dyDescent="0.25">
      <c r="C2" s="3">
        <v>38619</v>
      </c>
      <c r="D2" s="3">
        <v>33461</v>
      </c>
      <c r="E2" s="3">
        <v>5158</v>
      </c>
      <c r="F2" s="1">
        <v>1172408</v>
      </c>
      <c r="G2" s="1">
        <v>1016151</v>
      </c>
      <c r="H2" s="1">
        <f>D2/G2*1000000</f>
        <v>32929.161118770731</v>
      </c>
      <c r="J2" s="1"/>
    </row>
    <row r="3" spans="1:10" x14ac:dyDescent="0.25">
      <c r="B3" t="s">
        <v>11</v>
      </c>
      <c r="C3" s="1">
        <v>23133</v>
      </c>
      <c r="D3" s="1">
        <v>20349</v>
      </c>
      <c r="E3" s="1">
        <v>2784</v>
      </c>
      <c r="F3" s="1">
        <v>838980</v>
      </c>
      <c r="G3" s="1">
        <v>683515</v>
      </c>
      <c r="H3" s="1">
        <f t="shared" ref="H3:H16" si="0">D3/G3*1000000</f>
        <v>29771.109631829586</v>
      </c>
      <c r="J3" s="1"/>
    </row>
    <row r="4" spans="1:10" x14ac:dyDescent="0.25">
      <c r="B4" t="s">
        <v>12</v>
      </c>
      <c r="C4" s="1">
        <v>15486</v>
      </c>
      <c r="D4" s="1">
        <v>13112</v>
      </c>
      <c r="E4" s="1">
        <v>2374</v>
      </c>
      <c r="F4" s="1">
        <v>333428</v>
      </c>
      <c r="G4" s="1">
        <v>332636</v>
      </c>
      <c r="H4" s="1">
        <f t="shared" si="0"/>
        <v>39418.463425486116</v>
      </c>
      <c r="J4" s="1"/>
    </row>
    <row r="5" spans="1:10" x14ac:dyDescent="0.25">
      <c r="A5" t="s">
        <v>6</v>
      </c>
      <c r="C5" s="3">
        <v>9468</v>
      </c>
      <c r="D5" s="3">
        <v>7812</v>
      </c>
      <c r="E5" s="3">
        <v>1656</v>
      </c>
      <c r="F5" s="1">
        <v>188999</v>
      </c>
      <c r="G5" s="3">
        <v>185890</v>
      </c>
      <c r="H5" s="1">
        <f t="shared" si="0"/>
        <v>42024.853407929419</v>
      </c>
      <c r="J5" s="1"/>
    </row>
    <row r="6" spans="1:10" x14ac:dyDescent="0.25">
      <c r="A6" t="s">
        <v>7</v>
      </c>
      <c r="C6" s="3">
        <v>1969</v>
      </c>
      <c r="D6" s="3">
        <v>1760</v>
      </c>
      <c r="E6" s="3">
        <v>209</v>
      </c>
      <c r="F6" s="1">
        <v>90109</v>
      </c>
      <c r="G6" s="3">
        <v>56685</v>
      </c>
      <c r="H6" s="1">
        <f t="shared" si="0"/>
        <v>31048.778336420572</v>
      </c>
      <c r="J6" s="1"/>
    </row>
    <row r="7" spans="1:10" x14ac:dyDescent="0.25">
      <c r="A7" t="s">
        <v>8</v>
      </c>
      <c r="C7" s="3">
        <v>9034</v>
      </c>
      <c r="D7" s="3">
        <v>8023</v>
      </c>
      <c r="E7" s="3">
        <v>1011</v>
      </c>
      <c r="F7" s="1">
        <v>325675</v>
      </c>
      <c r="G7" s="3">
        <v>291729</v>
      </c>
      <c r="H7" s="1">
        <f t="shared" si="0"/>
        <v>27501.551097079824</v>
      </c>
      <c r="J7" s="1"/>
    </row>
    <row r="8" spans="1:10" x14ac:dyDescent="0.25">
      <c r="A8" t="s">
        <v>9</v>
      </c>
      <c r="C8" s="3">
        <v>18147</v>
      </c>
      <c r="D8" s="3">
        <v>15865</v>
      </c>
      <c r="E8" s="3">
        <v>2282</v>
      </c>
      <c r="F8" s="1">
        <v>567624</v>
      </c>
      <c r="G8" s="3">
        <v>481847</v>
      </c>
      <c r="H8" s="1">
        <f t="shared" si="0"/>
        <v>32925.389179552847</v>
      </c>
      <c r="J8" s="1"/>
    </row>
    <row r="9" spans="1:10" x14ac:dyDescent="0.25">
      <c r="A9" t="s">
        <v>6</v>
      </c>
      <c r="B9" t="s">
        <v>11</v>
      </c>
      <c r="C9" s="1">
        <v>4056</v>
      </c>
      <c r="D9" s="1">
        <v>3477</v>
      </c>
      <c r="E9" s="1">
        <v>580</v>
      </c>
      <c r="F9" s="1">
        <v>100885</v>
      </c>
      <c r="G9" s="1">
        <v>97779</v>
      </c>
      <c r="H9" s="1">
        <f t="shared" si="0"/>
        <v>35559.782775442574</v>
      </c>
      <c r="J9" s="1"/>
    </row>
    <row r="10" spans="1:10" x14ac:dyDescent="0.25">
      <c r="A10" t="s">
        <v>6</v>
      </c>
      <c r="B10" t="s">
        <v>12</v>
      </c>
      <c r="C10" s="1">
        <v>5412</v>
      </c>
      <c r="D10" s="1">
        <v>4336</v>
      </c>
      <c r="E10" s="1">
        <v>1077</v>
      </c>
      <c r="F10" s="1">
        <v>88114</v>
      </c>
      <c r="G10" s="1">
        <v>88111</v>
      </c>
      <c r="H10" s="1">
        <f t="shared" si="0"/>
        <v>49210.654742313673</v>
      </c>
      <c r="J10" s="1"/>
    </row>
    <row r="11" spans="1:10" x14ac:dyDescent="0.25">
      <c r="A11" t="s">
        <v>7</v>
      </c>
      <c r="B11" t="s">
        <v>11</v>
      </c>
      <c r="C11" s="1">
        <v>1723</v>
      </c>
      <c r="D11" s="1">
        <v>1534</v>
      </c>
      <c r="E11" s="1">
        <v>189</v>
      </c>
      <c r="F11" s="1">
        <v>85004</v>
      </c>
      <c r="G11" s="1">
        <v>51841</v>
      </c>
      <c r="H11" s="1">
        <f t="shared" si="0"/>
        <v>29590.478578731119</v>
      </c>
      <c r="J11" s="1"/>
    </row>
    <row r="12" spans="1:10" x14ac:dyDescent="0.25">
      <c r="A12" t="s">
        <v>7</v>
      </c>
      <c r="B12" t="s">
        <v>12</v>
      </c>
      <c r="C12" s="1">
        <v>246</v>
      </c>
      <c r="D12" s="1">
        <v>227</v>
      </c>
      <c r="E12" s="1">
        <v>20</v>
      </c>
      <c r="F12" s="1">
        <v>5105</v>
      </c>
      <c r="G12" s="1">
        <v>4844</v>
      </c>
      <c r="H12" s="1">
        <f t="shared" si="0"/>
        <v>46862.097440132122</v>
      </c>
      <c r="J12" s="1"/>
    </row>
    <row r="13" spans="1:10" x14ac:dyDescent="0.25">
      <c r="A13" t="s">
        <v>8</v>
      </c>
      <c r="B13" t="s">
        <v>11</v>
      </c>
      <c r="C13" s="1">
        <v>6480</v>
      </c>
      <c r="D13" s="1">
        <v>5754</v>
      </c>
      <c r="E13" s="1">
        <v>727</v>
      </c>
      <c r="F13" s="1">
        <v>240721</v>
      </c>
      <c r="G13" s="1">
        <v>206782</v>
      </c>
      <c r="H13" s="1">
        <f t="shared" si="0"/>
        <v>27826.406553761935</v>
      </c>
      <c r="J13" s="1"/>
    </row>
    <row r="14" spans="1:10" x14ac:dyDescent="0.25">
      <c r="A14" t="s">
        <v>8</v>
      </c>
      <c r="B14" t="s">
        <v>12</v>
      </c>
      <c r="C14" s="1">
        <v>2554</v>
      </c>
      <c r="D14" s="1">
        <v>2270</v>
      </c>
      <c r="E14" s="1">
        <v>284</v>
      </c>
      <c r="F14" s="1">
        <v>84954</v>
      </c>
      <c r="G14" s="1">
        <v>84947</v>
      </c>
      <c r="H14" s="1">
        <f t="shared" si="0"/>
        <v>26722.544645484832</v>
      </c>
      <c r="J14" s="1"/>
    </row>
    <row r="15" spans="1:10" x14ac:dyDescent="0.25">
      <c r="A15" t="s">
        <v>9</v>
      </c>
      <c r="B15" t="s">
        <v>11</v>
      </c>
      <c r="C15" s="1">
        <v>10873</v>
      </c>
      <c r="D15" s="1">
        <v>9585</v>
      </c>
      <c r="E15" s="1">
        <v>1289</v>
      </c>
      <c r="F15" s="1">
        <v>412369</v>
      </c>
      <c r="G15" s="1">
        <v>327112</v>
      </c>
      <c r="H15" s="1">
        <f t="shared" si="0"/>
        <v>29301.890483993247</v>
      </c>
      <c r="J15" s="1"/>
    </row>
    <row r="16" spans="1:10" x14ac:dyDescent="0.25">
      <c r="A16" t="s">
        <v>9</v>
      </c>
      <c r="B16" t="s">
        <v>12</v>
      </c>
      <c r="C16" s="1">
        <v>7273</v>
      </c>
      <c r="D16" s="1">
        <v>6280</v>
      </c>
      <c r="E16" s="1">
        <v>993</v>
      </c>
      <c r="F16" s="1">
        <v>155255</v>
      </c>
      <c r="G16" s="1">
        <v>154735</v>
      </c>
      <c r="H16" s="1">
        <f t="shared" si="0"/>
        <v>40585.51717452419</v>
      </c>
      <c r="J16" s="1"/>
    </row>
    <row r="19" spans="5:8" x14ac:dyDescent="0.25">
      <c r="E19" s="2"/>
    </row>
    <row r="20" spans="5:8" x14ac:dyDescent="0.25">
      <c r="E20" s="2"/>
      <c r="G20" s="6" t="s">
        <v>14</v>
      </c>
      <c r="H20" s="4"/>
    </row>
    <row r="21" spans="5:8" x14ac:dyDescent="0.25">
      <c r="E21" s="2"/>
      <c r="G21" t="s">
        <v>26</v>
      </c>
    </row>
    <row r="22" spans="5:8" x14ac:dyDescent="0.25">
      <c r="E22" s="2"/>
    </row>
    <row r="23" spans="5:8" x14ac:dyDescent="0.25">
      <c r="E23" s="2"/>
    </row>
    <row r="24" spans="5:8" x14ac:dyDescent="0.25">
      <c r="E24" s="2"/>
    </row>
    <row r="25" spans="5:8" x14ac:dyDescent="0.25">
      <c r="E25" s="2"/>
    </row>
    <row r="26" spans="5:8" x14ac:dyDescent="0.25">
      <c r="E26" s="2"/>
    </row>
    <row r="27" spans="5:8" x14ac:dyDescent="0.25">
      <c r="E27" s="2"/>
    </row>
    <row r="28" spans="5:8" x14ac:dyDescent="0.25">
      <c r="E28" s="2"/>
    </row>
    <row r="29" spans="5:8" x14ac:dyDescent="0.25">
      <c r="E29" s="2"/>
    </row>
    <row r="30" spans="5:8" x14ac:dyDescent="0.25">
      <c r="E30" s="2"/>
    </row>
    <row r="31" spans="5:8" x14ac:dyDescent="0.25">
      <c r="E31" s="2"/>
    </row>
    <row r="32" spans="5:8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</sheetData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B41" sqref="B4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19.140625" bestFit="1" customWidth="1"/>
    <col min="4" max="4" width="28.28515625" bestFit="1" customWidth="1"/>
    <col min="5" max="5" width="36.7109375" bestFit="1" customWidth="1"/>
    <col min="6" max="6" width="24.28515625" bestFit="1" customWidth="1"/>
    <col min="7" max="7" width="16" bestFit="1" customWidth="1"/>
    <col min="8" max="8" width="28" bestFit="1" customWidth="1"/>
    <col min="9" max="9" width="22.7109375" bestFit="1" customWidth="1"/>
    <col min="10" max="10" width="17.28515625" bestFit="1" customWidth="1"/>
  </cols>
  <sheetData>
    <row r="1" spans="1:11" x14ac:dyDescent="0.25">
      <c r="A1" t="s">
        <v>0</v>
      </c>
      <c r="B1" t="s">
        <v>10</v>
      </c>
      <c r="C1" t="s">
        <v>27</v>
      </c>
      <c r="D1" t="s">
        <v>28</v>
      </c>
      <c r="E1" t="s">
        <v>29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s="4" t="s">
        <v>13</v>
      </c>
    </row>
    <row r="2" spans="1:11" x14ac:dyDescent="0.25">
      <c r="B2" s="1"/>
      <c r="C2" s="1">
        <v>234322</v>
      </c>
      <c r="D2" s="1">
        <v>100283</v>
      </c>
      <c r="E2" s="1">
        <v>4603</v>
      </c>
      <c r="F2" s="1">
        <v>38619</v>
      </c>
      <c r="G2" s="1">
        <v>33461</v>
      </c>
      <c r="H2" s="1">
        <v>5158</v>
      </c>
      <c r="I2" s="1">
        <v>1172408</v>
      </c>
      <c r="J2" s="1">
        <v>1016151</v>
      </c>
      <c r="K2" s="3">
        <f>G2/J2*1000000</f>
        <v>32929.161118770731</v>
      </c>
    </row>
    <row r="3" spans="1:11" x14ac:dyDescent="0.25">
      <c r="B3" s="1" t="s">
        <v>11</v>
      </c>
      <c r="C3" s="1">
        <v>119979</v>
      </c>
      <c r="D3" s="1">
        <v>70539</v>
      </c>
      <c r="E3" s="1">
        <v>3888</v>
      </c>
      <c r="F3" s="1">
        <v>23133</v>
      </c>
      <c r="G3" s="1">
        <v>20349</v>
      </c>
      <c r="H3" s="1">
        <v>2784</v>
      </c>
      <c r="I3" s="1">
        <v>838980</v>
      </c>
      <c r="J3" s="1">
        <v>683515</v>
      </c>
      <c r="K3" s="3">
        <f t="shared" ref="K3:K16" si="0">G3/J3*1000000</f>
        <v>29771.109631829586</v>
      </c>
    </row>
    <row r="4" spans="1:11" x14ac:dyDescent="0.25">
      <c r="B4" s="1" t="s">
        <v>12</v>
      </c>
      <c r="C4" s="1">
        <v>114343</v>
      </c>
      <c r="D4" s="1">
        <v>29743</v>
      </c>
      <c r="E4" s="1">
        <v>716</v>
      </c>
      <c r="F4" s="1">
        <v>15486</v>
      </c>
      <c r="G4" s="1">
        <v>13112</v>
      </c>
      <c r="H4" s="1">
        <v>2374</v>
      </c>
      <c r="I4" s="1">
        <v>333428</v>
      </c>
      <c r="J4" s="1">
        <v>332636</v>
      </c>
      <c r="K4" s="3">
        <f t="shared" si="0"/>
        <v>39418.463425486116</v>
      </c>
    </row>
    <row r="5" spans="1:11" x14ac:dyDescent="0.25">
      <c r="A5" t="s">
        <v>6</v>
      </c>
      <c r="B5" s="1"/>
      <c r="C5" s="1">
        <v>75008</v>
      </c>
      <c r="D5" s="1">
        <v>7300</v>
      </c>
      <c r="E5" s="1">
        <v>146</v>
      </c>
      <c r="F5" s="1">
        <v>9468</v>
      </c>
      <c r="G5" s="1">
        <v>7812</v>
      </c>
      <c r="H5" s="1">
        <v>1656</v>
      </c>
      <c r="I5" s="1">
        <v>188999</v>
      </c>
      <c r="J5" s="1">
        <v>185890</v>
      </c>
      <c r="K5" s="3">
        <f t="shared" si="0"/>
        <v>42024.853407929419</v>
      </c>
    </row>
    <row r="6" spans="1:11" x14ac:dyDescent="0.25">
      <c r="A6" t="s">
        <v>7</v>
      </c>
      <c r="B6" s="1"/>
      <c r="C6" s="1">
        <v>3020</v>
      </c>
      <c r="D6" s="1">
        <v>38</v>
      </c>
      <c r="E6" s="1">
        <v>3994</v>
      </c>
      <c r="F6" s="1">
        <v>1969</v>
      </c>
      <c r="G6" s="1">
        <v>1760</v>
      </c>
      <c r="H6" s="1">
        <v>209</v>
      </c>
      <c r="I6" s="1">
        <v>90109</v>
      </c>
      <c r="J6" s="1">
        <v>56685</v>
      </c>
      <c r="K6" s="3">
        <f t="shared" si="0"/>
        <v>31048.778336420572</v>
      </c>
    </row>
    <row r="7" spans="1:11" x14ac:dyDescent="0.25">
      <c r="A7" t="s">
        <v>8</v>
      </c>
      <c r="C7" s="1">
        <v>87689</v>
      </c>
      <c r="D7" s="1">
        <v>73254</v>
      </c>
      <c r="E7" s="1">
        <v>116</v>
      </c>
      <c r="F7" s="1">
        <v>9034</v>
      </c>
      <c r="G7" s="1">
        <v>8023</v>
      </c>
      <c r="H7" s="1">
        <v>1011</v>
      </c>
      <c r="I7" s="1">
        <v>325675</v>
      </c>
      <c r="J7" s="1">
        <v>291729</v>
      </c>
      <c r="K7" s="3">
        <f t="shared" si="0"/>
        <v>27501.551097079824</v>
      </c>
    </row>
    <row r="8" spans="1:11" x14ac:dyDescent="0.25">
      <c r="A8" t="s">
        <v>9</v>
      </c>
      <c r="C8" s="1">
        <v>68605</v>
      </c>
      <c r="D8" s="1">
        <v>19691</v>
      </c>
      <c r="E8" s="1">
        <v>347</v>
      </c>
      <c r="F8" s="1">
        <v>18147</v>
      </c>
      <c r="G8" s="1">
        <v>15865</v>
      </c>
      <c r="H8" s="1">
        <v>2282</v>
      </c>
      <c r="I8" s="1">
        <v>567624</v>
      </c>
      <c r="J8" s="1">
        <v>481847</v>
      </c>
      <c r="K8" s="3">
        <f t="shared" si="0"/>
        <v>32925.389179552847</v>
      </c>
    </row>
    <row r="9" spans="1:11" x14ac:dyDescent="0.25">
      <c r="A9" t="s">
        <v>6</v>
      </c>
      <c r="B9" t="s">
        <v>11</v>
      </c>
      <c r="C9" s="1">
        <v>24779</v>
      </c>
      <c r="D9" s="1">
        <v>2604</v>
      </c>
      <c r="E9" s="1">
        <v>41</v>
      </c>
      <c r="F9" s="1">
        <v>4056</v>
      </c>
      <c r="G9" s="1">
        <v>3477</v>
      </c>
      <c r="H9" s="1">
        <v>580</v>
      </c>
      <c r="I9" s="1">
        <v>100885</v>
      </c>
      <c r="J9" s="1">
        <v>97779</v>
      </c>
      <c r="K9" s="3">
        <f t="shared" si="0"/>
        <v>35559.782775442574</v>
      </c>
    </row>
    <row r="10" spans="1:11" x14ac:dyDescent="0.25">
      <c r="A10" t="s">
        <v>6</v>
      </c>
      <c r="B10" t="s">
        <v>12</v>
      </c>
      <c r="C10" s="1">
        <v>50229</v>
      </c>
      <c r="D10" s="1">
        <v>4696</v>
      </c>
      <c r="E10" s="1">
        <v>106</v>
      </c>
      <c r="F10" s="1">
        <v>5412</v>
      </c>
      <c r="G10" s="1">
        <v>4336</v>
      </c>
      <c r="H10" s="1">
        <v>1077</v>
      </c>
      <c r="I10" s="1">
        <v>88114</v>
      </c>
      <c r="J10" s="1">
        <v>88111</v>
      </c>
      <c r="K10" s="3">
        <f t="shared" si="0"/>
        <v>49210.654742313673</v>
      </c>
    </row>
    <row r="11" spans="1:11" x14ac:dyDescent="0.25">
      <c r="A11" t="s">
        <v>7</v>
      </c>
      <c r="B11" t="s">
        <v>11</v>
      </c>
      <c r="C11" s="1">
        <v>2714</v>
      </c>
      <c r="D11" s="1">
        <v>38</v>
      </c>
      <c r="E11" s="1">
        <v>3568</v>
      </c>
      <c r="F11" s="1">
        <v>1723</v>
      </c>
      <c r="G11" s="1">
        <v>1534</v>
      </c>
      <c r="H11" s="1">
        <v>189</v>
      </c>
      <c r="I11" s="1">
        <v>85004</v>
      </c>
      <c r="J11" s="1">
        <v>51841</v>
      </c>
      <c r="K11" s="3">
        <f t="shared" si="0"/>
        <v>29590.478578731119</v>
      </c>
    </row>
    <row r="12" spans="1:11" x14ac:dyDescent="0.25">
      <c r="A12" t="s">
        <v>7</v>
      </c>
      <c r="B12" t="s">
        <v>12</v>
      </c>
      <c r="C12" s="1">
        <v>306</v>
      </c>
      <c r="D12" s="1">
        <v>1</v>
      </c>
      <c r="E12" s="1">
        <v>426</v>
      </c>
      <c r="F12" s="1">
        <v>246</v>
      </c>
      <c r="G12" s="1">
        <v>227</v>
      </c>
      <c r="H12" s="1">
        <v>20</v>
      </c>
      <c r="I12" s="1">
        <v>5105</v>
      </c>
      <c r="J12" s="1">
        <v>4844</v>
      </c>
      <c r="K12" s="3">
        <f t="shared" si="0"/>
        <v>46862.097440132122</v>
      </c>
    </row>
    <row r="13" spans="1:11" x14ac:dyDescent="0.25">
      <c r="A13" t="s">
        <v>8</v>
      </c>
      <c r="B13" t="s">
        <v>11</v>
      </c>
      <c r="C13" s="1">
        <v>66067</v>
      </c>
      <c r="D13" s="1">
        <v>54927</v>
      </c>
      <c r="E13" s="1">
        <v>87</v>
      </c>
      <c r="F13" s="1">
        <v>6480</v>
      </c>
      <c r="G13" s="1">
        <v>5754</v>
      </c>
      <c r="H13" s="1">
        <v>727</v>
      </c>
      <c r="I13" s="1">
        <v>240721</v>
      </c>
      <c r="J13" s="1">
        <v>206782</v>
      </c>
      <c r="K13" s="3">
        <f t="shared" si="0"/>
        <v>27826.406553761935</v>
      </c>
    </row>
    <row r="14" spans="1:11" x14ac:dyDescent="0.25">
      <c r="A14" t="s">
        <v>8</v>
      </c>
      <c r="B14" t="s">
        <v>12</v>
      </c>
      <c r="C14" s="1">
        <v>21622</v>
      </c>
      <c r="D14" s="1">
        <v>18327</v>
      </c>
      <c r="E14" s="1">
        <v>29</v>
      </c>
      <c r="F14" s="1">
        <v>2554</v>
      </c>
      <c r="G14" s="1">
        <v>2270</v>
      </c>
      <c r="H14" s="1">
        <v>284</v>
      </c>
      <c r="I14" s="1">
        <v>84954</v>
      </c>
      <c r="J14" s="1">
        <v>84947</v>
      </c>
      <c r="K14" s="3">
        <f t="shared" si="0"/>
        <v>26722.544645484832</v>
      </c>
    </row>
    <row r="15" spans="1:11" x14ac:dyDescent="0.25">
      <c r="A15" t="s">
        <v>9</v>
      </c>
      <c r="B15" t="s">
        <v>11</v>
      </c>
      <c r="C15" s="1">
        <v>26419</v>
      </c>
      <c r="D15" s="1">
        <v>12970</v>
      </c>
      <c r="E15" s="1">
        <v>192</v>
      </c>
      <c r="F15" s="1">
        <v>10873</v>
      </c>
      <c r="G15" s="1">
        <v>9585</v>
      </c>
      <c r="H15" s="1">
        <v>1289</v>
      </c>
      <c r="I15" s="1">
        <v>412369</v>
      </c>
      <c r="J15" s="1">
        <v>327112</v>
      </c>
      <c r="K15" s="3">
        <f t="shared" si="0"/>
        <v>29301.890483993247</v>
      </c>
    </row>
    <row r="16" spans="1:11" x14ac:dyDescent="0.25">
      <c r="A16" t="s">
        <v>9</v>
      </c>
      <c r="B16" t="s">
        <v>12</v>
      </c>
      <c r="C16" s="1">
        <v>42185</v>
      </c>
      <c r="D16" s="1">
        <v>6720</v>
      </c>
      <c r="E16" s="1">
        <v>155</v>
      </c>
      <c r="F16" s="1">
        <v>7273</v>
      </c>
      <c r="G16" s="1">
        <v>6280</v>
      </c>
      <c r="H16" s="1">
        <v>993</v>
      </c>
      <c r="I16" s="1">
        <v>155255</v>
      </c>
      <c r="J16" s="1">
        <v>154735</v>
      </c>
      <c r="K16" s="3">
        <f t="shared" si="0"/>
        <v>40585.51717452419</v>
      </c>
    </row>
  </sheetData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zoomScaleNormal="100" workbookViewId="0">
      <selection sqref="A1:D1"/>
    </sheetView>
  </sheetViews>
  <sheetFormatPr defaultRowHeight="15" x14ac:dyDescent="0.25"/>
  <cols>
    <col min="1" max="1" width="23.28515625" style="9" customWidth="1"/>
    <col min="2" max="2" width="22.5703125" style="9" customWidth="1"/>
    <col min="3" max="3" width="24.140625" style="9" customWidth="1"/>
    <col min="4" max="4" width="27" style="9" customWidth="1"/>
    <col min="5" max="16384" width="9.140625" style="9"/>
  </cols>
  <sheetData>
    <row r="1" spans="1:4" s="35" customFormat="1" ht="15" customHeight="1" x14ac:dyDescent="0.25">
      <c r="A1" s="33" t="s">
        <v>43</v>
      </c>
      <c r="B1" s="34"/>
      <c r="C1" s="34"/>
      <c r="D1" s="34"/>
    </row>
    <row r="2" spans="1:4" ht="37.5" customHeight="1" x14ac:dyDescent="0.25">
      <c r="A2" s="26"/>
      <c r="B2" s="27" t="s">
        <v>32</v>
      </c>
      <c r="C2" s="27" t="s">
        <v>30</v>
      </c>
      <c r="D2" s="27" t="s">
        <v>31</v>
      </c>
    </row>
    <row r="3" spans="1:4" s="37" customFormat="1" x14ac:dyDescent="0.25">
      <c r="A3" s="36"/>
      <c r="B3" s="12" t="s">
        <v>37</v>
      </c>
      <c r="C3" s="12" t="s">
        <v>37</v>
      </c>
      <c r="D3" s="12" t="s">
        <v>38</v>
      </c>
    </row>
    <row r="4" spans="1:4" s="41" customFormat="1" x14ac:dyDescent="0.25">
      <c r="A4" s="38" t="s">
        <v>17</v>
      </c>
      <c r="B4" s="39">
        <v>146423</v>
      </c>
      <c r="C4" s="39">
        <v>39371</v>
      </c>
      <c r="D4" s="40">
        <v>26.9</v>
      </c>
    </row>
    <row r="5" spans="1:4" s="37" customFormat="1" x14ac:dyDescent="0.25">
      <c r="A5" s="36" t="s">
        <v>19</v>
      </c>
      <c r="B5" s="42">
        <v>28372</v>
      </c>
      <c r="C5" s="42">
        <v>3589</v>
      </c>
      <c r="D5" s="43">
        <v>12.6</v>
      </c>
    </row>
    <row r="6" spans="1:4" s="37" customFormat="1" x14ac:dyDescent="0.25">
      <c r="A6" s="36" t="s">
        <v>18</v>
      </c>
      <c r="B6" s="42">
        <v>118051</v>
      </c>
      <c r="C6" s="42">
        <v>35782</v>
      </c>
      <c r="D6" s="43">
        <v>30.3</v>
      </c>
    </row>
    <row r="7" spans="1:4" s="41" customFormat="1" x14ac:dyDescent="0.25">
      <c r="A7" s="38" t="s">
        <v>20</v>
      </c>
      <c r="B7" s="39">
        <v>5403</v>
      </c>
      <c r="C7" s="39">
        <v>12</v>
      </c>
      <c r="D7" s="44">
        <v>0.2</v>
      </c>
    </row>
    <row r="8" spans="1:4" s="37" customFormat="1" x14ac:dyDescent="0.25">
      <c r="A8" s="36" t="s">
        <v>19</v>
      </c>
      <c r="B8" s="42">
        <v>4958</v>
      </c>
      <c r="C8" s="45">
        <v>11</v>
      </c>
      <c r="D8" s="46">
        <v>0.2</v>
      </c>
    </row>
    <row r="9" spans="1:4" s="37" customFormat="1" x14ac:dyDescent="0.25">
      <c r="A9" s="36" t="s">
        <v>18</v>
      </c>
      <c r="B9" s="42">
        <v>445</v>
      </c>
      <c r="C9" s="45">
        <v>1</v>
      </c>
      <c r="D9" s="46">
        <v>0.2</v>
      </c>
    </row>
    <row r="10" spans="1:4" s="41" customFormat="1" x14ac:dyDescent="0.25">
      <c r="A10" s="38" t="s">
        <v>21</v>
      </c>
      <c r="B10" s="47">
        <v>132859</v>
      </c>
      <c r="C10" s="48">
        <v>115802</v>
      </c>
      <c r="D10" s="49">
        <v>87.2</v>
      </c>
    </row>
    <row r="11" spans="1:4" s="37" customFormat="1" x14ac:dyDescent="0.25">
      <c r="A11" s="36" t="s">
        <v>19</v>
      </c>
      <c r="B11" s="50">
        <v>110668</v>
      </c>
      <c r="C11" s="51">
        <v>96585</v>
      </c>
      <c r="D11" s="43">
        <v>87.3</v>
      </c>
    </row>
    <row r="12" spans="1:4" s="37" customFormat="1" x14ac:dyDescent="0.25">
      <c r="A12" s="36" t="s">
        <v>18</v>
      </c>
      <c r="B12" s="50">
        <v>22191</v>
      </c>
      <c r="C12" s="51">
        <v>19217</v>
      </c>
      <c r="D12" s="43">
        <v>86.6</v>
      </c>
    </row>
    <row r="13" spans="1:4" s="41" customFormat="1" x14ac:dyDescent="0.25">
      <c r="A13" s="38" t="s">
        <v>22</v>
      </c>
      <c r="B13" s="39">
        <v>149123</v>
      </c>
      <c r="C13" s="48">
        <v>52588</v>
      </c>
      <c r="D13" s="49">
        <v>35.299999999999997</v>
      </c>
    </row>
    <row r="14" spans="1:4" s="37" customFormat="1" x14ac:dyDescent="0.25">
      <c r="A14" s="36" t="s">
        <v>19</v>
      </c>
      <c r="B14" s="42">
        <v>75027</v>
      </c>
      <c r="C14" s="52">
        <v>39395</v>
      </c>
      <c r="D14" s="53">
        <v>52.5</v>
      </c>
    </row>
    <row r="15" spans="1:4" s="37" customFormat="1" x14ac:dyDescent="0.25">
      <c r="A15" s="36" t="s">
        <v>18</v>
      </c>
      <c r="B15" s="42">
        <v>74096</v>
      </c>
      <c r="C15" s="52">
        <v>13193</v>
      </c>
      <c r="D15" s="53">
        <v>17.8</v>
      </c>
    </row>
    <row r="16" spans="1:4" x14ac:dyDescent="0.25">
      <c r="A16" s="11"/>
      <c r="B16" s="30"/>
      <c r="C16" s="31"/>
      <c r="D16" s="32"/>
    </row>
    <row r="17" spans="1:4" s="41" customFormat="1" x14ac:dyDescent="0.25">
      <c r="A17" s="38" t="s">
        <v>24</v>
      </c>
      <c r="B17" s="39">
        <f t="shared" ref="B17:C19" si="0">SUM(B4+B7+B10+B13)</f>
        <v>433808</v>
      </c>
      <c r="C17" s="39">
        <f t="shared" si="0"/>
        <v>207773</v>
      </c>
      <c r="D17" s="49">
        <v>47.9</v>
      </c>
    </row>
    <row r="18" spans="1:4" s="37" customFormat="1" x14ac:dyDescent="0.25">
      <c r="A18" s="36" t="s">
        <v>19</v>
      </c>
      <c r="B18" s="42">
        <f t="shared" si="0"/>
        <v>219025</v>
      </c>
      <c r="C18" s="42">
        <f t="shared" si="0"/>
        <v>139580</v>
      </c>
      <c r="D18" s="53">
        <v>63.7</v>
      </c>
    </row>
    <row r="19" spans="1:4" s="37" customFormat="1" x14ac:dyDescent="0.25">
      <c r="A19" s="54" t="s">
        <v>18</v>
      </c>
      <c r="B19" s="42">
        <f t="shared" si="0"/>
        <v>214783</v>
      </c>
      <c r="C19" s="42">
        <f t="shared" si="0"/>
        <v>68193</v>
      </c>
      <c r="D19" s="53">
        <v>31.7</v>
      </c>
    </row>
    <row r="20" spans="1:4" s="57" customFormat="1" x14ac:dyDescent="0.25">
      <c r="A20" s="55" t="s">
        <v>41</v>
      </c>
      <c r="B20" s="56"/>
      <c r="C20" s="56"/>
      <c r="D20" s="56"/>
    </row>
    <row r="21" spans="1:4" s="37" customFormat="1" x14ac:dyDescent="0.25">
      <c r="A21" s="58" t="s">
        <v>42</v>
      </c>
      <c r="B21" s="59"/>
      <c r="C21" s="59"/>
      <c r="D21" s="59"/>
    </row>
  </sheetData>
  <mergeCells count="3">
    <mergeCell ref="A1:D1"/>
    <mergeCell ref="A20:D20"/>
    <mergeCell ref="A21:D21"/>
  </mergeCells>
  <pageMargins left="0.59055118110236227" right="0.59055118110236227" top="0.59055118110236227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0:Q40"/>
  <sheetViews>
    <sheetView workbookViewId="0">
      <selection sqref="A1:XFD1048576"/>
    </sheetView>
  </sheetViews>
  <sheetFormatPr defaultRowHeight="15" x14ac:dyDescent="0.25"/>
  <cols>
    <col min="1" max="1" width="45.7109375" customWidth="1"/>
  </cols>
  <sheetData>
    <row r="20" spans="3:17" x14ac:dyDescent="0.25">
      <c r="C20" s="28" t="s">
        <v>40</v>
      </c>
    </row>
    <row r="24" spans="3:17" x14ac:dyDescent="0.25">
      <c r="C24" s="5"/>
    </row>
    <row r="26" spans="3:17" x14ac:dyDescent="0.25">
      <c r="O26" s="5"/>
      <c r="Q26" s="5"/>
    </row>
    <row r="27" spans="3:17" x14ac:dyDescent="0.25">
      <c r="N27" s="5" t="s">
        <v>32</v>
      </c>
      <c r="P27" s="5" t="s">
        <v>30</v>
      </c>
    </row>
    <row r="28" spans="3:17" x14ac:dyDescent="0.25">
      <c r="M28" s="4" t="s">
        <v>17</v>
      </c>
      <c r="N28" s="1">
        <v>75008</v>
      </c>
      <c r="O28" s="29">
        <f>N28/N$33</f>
        <v>0.32010652008774249</v>
      </c>
      <c r="P28" s="1">
        <v>7300</v>
      </c>
      <c r="Q28" s="2">
        <f>P28/P$33</f>
        <v>7.2793992999810542E-2</v>
      </c>
    </row>
    <row r="29" spans="3:17" x14ac:dyDescent="0.25">
      <c r="M29" s="4" t="s">
        <v>20</v>
      </c>
      <c r="N29" s="1">
        <v>3020</v>
      </c>
      <c r="O29" s="29">
        <f t="shared" ref="O29:Q33" si="0">N29/N$33</f>
        <v>1.2888247795768217E-2</v>
      </c>
      <c r="P29" s="1">
        <v>38</v>
      </c>
      <c r="Q29" s="2">
        <f t="shared" si="0"/>
        <v>3.7892763479353429E-4</v>
      </c>
    </row>
    <row r="30" spans="3:17" x14ac:dyDescent="0.25">
      <c r="M30" s="4" t="s">
        <v>21</v>
      </c>
      <c r="N30" s="1">
        <v>87689</v>
      </c>
      <c r="O30" s="29">
        <f t="shared" si="0"/>
        <v>0.37422435793480768</v>
      </c>
      <c r="P30" s="1">
        <v>73254</v>
      </c>
      <c r="Q30" s="2">
        <f t="shared" si="0"/>
        <v>0.73047276208330425</v>
      </c>
    </row>
    <row r="31" spans="3:17" x14ac:dyDescent="0.25">
      <c r="M31" s="4" t="s">
        <v>22</v>
      </c>
      <c r="N31" s="1">
        <v>68605</v>
      </c>
      <c r="O31" s="29">
        <f t="shared" si="0"/>
        <v>0.29278087418168164</v>
      </c>
      <c r="P31" s="1">
        <v>19691</v>
      </c>
      <c r="Q31" s="2">
        <f t="shared" si="0"/>
        <v>0.19635431728209168</v>
      </c>
    </row>
    <row r="32" spans="3:17" x14ac:dyDescent="0.25">
      <c r="C32" s="5"/>
      <c r="N32" s="1"/>
      <c r="O32" s="2"/>
      <c r="P32" s="1"/>
      <c r="Q32" s="2"/>
    </row>
    <row r="33" spans="3:17" x14ac:dyDescent="0.25">
      <c r="M33" t="s">
        <v>24</v>
      </c>
      <c r="N33" s="1">
        <v>234322</v>
      </c>
      <c r="O33" s="2">
        <f t="shared" si="0"/>
        <v>1</v>
      </c>
      <c r="P33" s="1">
        <v>100283</v>
      </c>
      <c r="Q33" s="2">
        <f t="shared" si="0"/>
        <v>1</v>
      </c>
    </row>
    <row r="40" spans="3:17" x14ac:dyDescent="0.25">
      <c r="C40" s="5"/>
    </row>
  </sheetData>
  <pageMargins left="0.7" right="0.7" top="0.75" bottom="0.75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E32" sqref="E32"/>
    </sheetView>
  </sheetViews>
  <sheetFormatPr defaultRowHeight="15" x14ac:dyDescent="0.25"/>
  <cols>
    <col min="1" max="1" width="23.42578125" customWidth="1"/>
    <col min="4" max="4" width="12.140625" customWidth="1"/>
    <col min="5" max="5" width="14.85546875" customWidth="1"/>
    <col min="6" max="6" width="17.7109375" customWidth="1"/>
  </cols>
  <sheetData>
    <row r="1" spans="1:6" x14ac:dyDescent="0.25">
      <c r="A1" s="7" t="s">
        <v>35</v>
      </c>
      <c r="B1" s="8"/>
      <c r="C1" s="8"/>
      <c r="D1" s="8"/>
      <c r="E1" s="9"/>
      <c r="F1" s="9"/>
    </row>
    <row r="2" spans="1:6" x14ac:dyDescent="0.25">
      <c r="A2" s="10"/>
      <c r="B2" s="10"/>
      <c r="C2" s="10"/>
      <c r="D2" s="10"/>
      <c r="E2" s="10"/>
      <c r="F2" s="10"/>
    </row>
    <row r="3" spans="1:6" ht="33.75" x14ac:dyDescent="0.25">
      <c r="A3" s="26"/>
      <c r="B3" s="27" t="s">
        <v>23</v>
      </c>
      <c r="C3" s="27" t="s">
        <v>15</v>
      </c>
      <c r="D3" s="27" t="s">
        <v>16</v>
      </c>
      <c r="E3" s="27" t="s">
        <v>25</v>
      </c>
      <c r="F3" s="27" t="s">
        <v>33</v>
      </c>
    </row>
    <row r="4" spans="1:6" x14ac:dyDescent="0.25">
      <c r="A4" s="24"/>
      <c r="B4" s="25"/>
      <c r="C4" s="25"/>
      <c r="D4" s="25"/>
      <c r="E4" s="25"/>
      <c r="F4" s="25"/>
    </row>
    <row r="5" spans="1:6" x14ac:dyDescent="0.25">
      <c r="A5" s="11"/>
      <c r="B5" s="12" t="s">
        <v>37</v>
      </c>
      <c r="C5" s="12" t="s">
        <v>37</v>
      </c>
      <c r="D5" s="12" t="s">
        <v>37</v>
      </c>
      <c r="E5" s="12" t="s">
        <v>38</v>
      </c>
      <c r="F5" s="12" t="s">
        <v>39</v>
      </c>
    </row>
    <row r="6" spans="1:6" x14ac:dyDescent="0.25">
      <c r="A6" s="11"/>
      <c r="B6" s="12"/>
      <c r="C6" s="12"/>
      <c r="D6" s="12"/>
      <c r="E6" s="12"/>
      <c r="F6" s="12"/>
    </row>
    <row r="7" spans="1:6" x14ac:dyDescent="0.25">
      <c r="A7" s="13" t="s">
        <v>17</v>
      </c>
      <c r="B7" s="14">
        <v>9468</v>
      </c>
      <c r="C7" s="14">
        <v>7812</v>
      </c>
      <c r="D7" s="14">
        <v>1656</v>
      </c>
      <c r="E7" s="15">
        <v>17.490494296577946</v>
      </c>
      <c r="F7" s="14">
        <v>42024.853407929419</v>
      </c>
    </row>
    <row r="8" spans="1:6" x14ac:dyDescent="0.25">
      <c r="A8" s="11" t="s">
        <v>19</v>
      </c>
      <c r="B8" s="16">
        <v>4056</v>
      </c>
      <c r="C8" s="16">
        <v>3477</v>
      </c>
      <c r="D8" s="16">
        <v>580</v>
      </c>
      <c r="E8" s="17">
        <v>14.299802761341224</v>
      </c>
      <c r="F8" s="16">
        <v>35559.782775442574</v>
      </c>
    </row>
    <row r="9" spans="1:6" x14ac:dyDescent="0.25">
      <c r="A9" s="11" t="s">
        <v>18</v>
      </c>
      <c r="B9" s="16">
        <v>5412</v>
      </c>
      <c r="C9" s="16">
        <v>4336</v>
      </c>
      <c r="D9" s="16">
        <v>1077</v>
      </c>
      <c r="E9" s="17">
        <v>19.900221729490024</v>
      </c>
      <c r="F9" s="16">
        <v>49210.654742313673</v>
      </c>
    </row>
    <row r="10" spans="1:6" x14ac:dyDescent="0.25">
      <c r="A10" s="13" t="s">
        <v>20</v>
      </c>
      <c r="B10" s="14">
        <v>1969</v>
      </c>
      <c r="C10" s="14">
        <v>1760</v>
      </c>
      <c r="D10" s="14">
        <v>209</v>
      </c>
      <c r="E10" s="15">
        <v>10.614525139664805</v>
      </c>
      <c r="F10" s="14">
        <v>31048.778336420572</v>
      </c>
    </row>
    <row r="11" spans="1:6" x14ac:dyDescent="0.25">
      <c r="A11" s="11" t="s">
        <v>19</v>
      </c>
      <c r="B11" s="16">
        <v>1723</v>
      </c>
      <c r="C11" s="16">
        <v>1534</v>
      </c>
      <c r="D11" s="16">
        <v>189</v>
      </c>
      <c r="E11" s="17">
        <v>10.969239698200813</v>
      </c>
      <c r="F11" s="16">
        <v>29590.478578731119</v>
      </c>
    </row>
    <row r="12" spans="1:6" x14ac:dyDescent="0.25">
      <c r="A12" s="11" t="s">
        <v>18</v>
      </c>
      <c r="B12" s="16">
        <v>246</v>
      </c>
      <c r="C12" s="16">
        <v>227</v>
      </c>
      <c r="D12" s="16">
        <v>20</v>
      </c>
      <c r="E12" s="17">
        <v>8.1300813008130071</v>
      </c>
      <c r="F12" s="16">
        <v>46862.097440132122</v>
      </c>
    </row>
    <row r="13" spans="1:6" x14ac:dyDescent="0.25">
      <c r="A13" s="13" t="s">
        <v>21</v>
      </c>
      <c r="B13" s="14">
        <v>9034</v>
      </c>
      <c r="C13" s="14">
        <v>8023</v>
      </c>
      <c r="D13" s="14">
        <v>1011</v>
      </c>
      <c r="E13" s="15">
        <v>11.191056010626523</v>
      </c>
      <c r="F13" s="14">
        <v>27501.551097079824</v>
      </c>
    </row>
    <row r="14" spans="1:6" x14ac:dyDescent="0.25">
      <c r="A14" s="11" t="s">
        <v>19</v>
      </c>
      <c r="B14" s="16">
        <v>6480</v>
      </c>
      <c r="C14" s="16">
        <v>5754</v>
      </c>
      <c r="D14" s="16">
        <v>727</v>
      </c>
      <c r="E14" s="17">
        <v>11.219135802469134</v>
      </c>
      <c r="F14" s="16">
        <v>27826.406553761935</v>
      </c>
    </row>
    <row r="15" spans="1:6" x14ac:dyDescent="0.25">
      <c r="A15" s="11" t="s">
        <v>18</v>
      </c>
      <c r="B15" s="16">
        <v>2554</v>
      </c>
      <c r="C15" s="16">
        <v>2270</v>
      </c>
      <c r="D15" s="16">
        <v>284</v>
      </c>
      <c r="E15" s="17">
        <v>11.119812059514487</v>
      </c>
      <c r="F15" s="16">
        <v>26722.544645484832</v>
      </c>
    </row>
    <row r="16" spans="1:6" x14ac:dyDescent="0.25">
      <c r="A16" s="13" t="s">
        <v>22</v>
      </c>
      <c r="B16" s="14">
        <v>18147</v>
      </c>
      <c r="C16" s="14">
        <v>15865</v>
      </c>
      <c r="D16" s="14">
        <v>2282</v>
      </c>
      <c r="E16" s="15">
        <v>12.57508128065245</v>
      </c>
      <c r="F16" s="14">
        <v>32925.389179552847</v>
      </c>
    </row>
    <row r="17" spans="1:6" x14ac:dyDescent="0.25">
      <c r="A17" s="11" t="s">
        <v>19</v>
      </c>
      <c r="B17" s="16">
        <v>10873</v>
      </c>
      <c r="C17" s="16">
        <v>9585</v>
      </c>
      <c r="D17" s="16">
        <v>1289</v>
      </c>
      <c r="E17" s="17">
        <v>11.855053802998253</v>
      </c>
      <c r="F17" s="16">
        <v>29301.890483993247</v>
      </c>
    </row>
    <row r="18" spans="1:6" x14ac:dyDescent="0.25">
      <c r="A18" s="11" t="s">
        <v>18</v>
      </c>
      <c r="B18" s="16">
        <v>7273</v>
      </c>
      <c r="C18" s="16">
        <v>6280</v>
      </c>
      <c r="D18" s="16">
        <v>993</v>
      </c>
      <c r="E18" s="17">
        <v>13.653238003574867</v>
      </c>
      <c r="F18" s="16">
        <v>40585.51717452419</v>
      </c>
    </row>
    <row r="19" spans="1:6" x14ac:dyDescent="0.25">
      <c r="A19" s="11"/>
      <c r="B19" s="16"/>
      <c r="C19" s="16"/>
      <c r="D19" s="16"/>
      <c r="E19" s="17"/>
      <c r="F19" s="16"/>
    </row>
    <row r="20" spans="1:6" x14ac:dyDescent="0.25">
      <c r="A20" s="13" t="s">
        <v>24</v>
      </c>
      <c r="B20" s="14">
        <v>38619</v>
      </c>
      <c r="C20" s="14">
        <v>33461</v>
      </c>
      <c r="D20" s="14">
        <v>5158</v>
      </c>
      <c r="E20" s="15">
        <v>13.356120044537661</v>
      </c>
      <c r="F20" s="14">
        <v>32929.161118770731</v>
      </c>
    </row>
    <row r="21" spans="1:6" x14ac:dyDescent="0.25">
      <c r="A21" s="11" t="s">
        <v>19</v>
      </c>
      <c r="B21" s="16">
        <v>23133</v>
      </c>
      <c r="C21" s="16">
        <v>20349</v>
      </c>
      <c r="D21" s="16">
        <v>2784</v>
      </c>
      <c r="E21" s="17">
        <v>12.034755544028011</v>
      </c>
      <c r="F21" s="16">
        <v>29771.109631829586</v>
      </c>
    </row>
    <row r="22" spans="1:6" x14ac:dyDescent="0.25">
      <c r="A22" s="11" t="s">
        <v>18</v>
      </c>
      <c r="B22" s="16">
        <v>15486</v>
      </c>
      <c r="C22" s="16">
        <v>13112</v>
      </c>
      <c r="D22" s="16">
        <v>2374</v>
      </c>
      <c r="E22" s="17">
        <v>15.329975461707349</v>
      </c>
      <c r="F22" s="16">
        <v>39418.463425486116</v>
      </c>
    </row>
    <row r="23" spans="1:6" x14ac:dyDescent="0.25">
      <c r="A23" s="10"/>
      <c r="B23" s="18"/>
      <c r="C23" s="18"/>
      <c r="D23" s="18"/>
      <c r="E23" s="18"/>
      <c r="F23" s="10"/>
    </row>
    <row r="24" spans="1:6" x14ac:dyDescent="0.25">
      <c r="A24" s="22"/>
      <c r="B24" s="23"/>
      <c r="C24" s="23"/>
      <c r="D24" s="23"/>
      <c r="E24" s="23"/>
      <c r="F24" s="22"/>
    </row>
    <row r="25" spans="1:6" x14ac:dyDescent="0.25">
      <c r="A25" s="19" t="s">
        <v>36</v>
      </c>
      <c r="B25" s="20"/>
      <c r="C25" s="20"/>
      <c r="D25" s="20"/>
      <c r="E25" s="21"/>
      <c r="F25" s="9"/>
    </row>
    <row r="26" spans="1:6" x14ac:dyDescent="0.25">
      <c r="A26" s="19" t="s">
        <v>34</v>
      </c>
      <c r="B26" s="19"/>
      <c r="C26" s="19"/>
      <c r="D26" s="19"/>
      <c r="E26" s="9"/>
      <c r="F26" s="9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Source Surveys</vt:lpstr>
      <vt:lpstr>Source Surveys 2</vt:lpstr>
      <vt:lpstr>P-BII2015TBL5.3</vt:lpstr>
      <vt:lpstr>Figure 6.6</vt:lpstr>
      <vt:lpstr>Table 6.1 roughly resized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Mairead O'Leary</cp:lastModifiedBy>
  <cp:lastPrinted>2014-12-09T12:18:37Z</cp:lastPrinted>
  <dcterms:created xsi:type="dcterms:W3CDTF">2013-10-01T07:21:51Z</dcterms:created>
  <dcterms:modified xsi:type="dcterms:W3CDTF">2017-11-13T12:27:58Z</dcterms:modified>
</cp:coreProperties>
</file>