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BS Releases\BUSINESS IN IRELAND 2020\Chapter 5 - Business Costs in Ireland\"/>
    </mc:Choice>
  </mc:AlternateContent>
  <xr:revisionPtr revIDLastSave="0" documentId="13_ncr:1_{C24ECF30-A721-4701-AC6D-E025DEF83532}" xr6:coauthVersionLast="46" xr6:coauthVersionMax="46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Source Surveys" sheetId="1" state="hidden" r:id="rId1"/>
    <sheet name="Source Surveys 2" sheetId="9" state="hidden" r:id="rId2"/>
    <sheet name="P-BII2020ATBL5.2" sheetId="5" r:id="rId3"/>
    <sheet name="Figure 6.6" sheetId="8" state="hidden" r:id="rId4"/>
    <sheet name="Table 6.1 roughly resized" sheetId="13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" i="9" l="1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2" i="9"/>
  <c r="Q33" i="8" l="1"/>
  <c r="Q31" i="8"/>
  <c r="Q30" i="8"/>
  <c r="Q29" i="8"/>
  <c r="Q28" i="8"/>
  <c r="O29" i="8"/>
  <c r="O30" i="8"/>
  <c r="O31" i="8"/>
  <c r="O33" i="8"/>
  <c r="O28" i="8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2" i="1"/>
</calcChain>
</file>

<file path=xl/sharedStrings.xml><?xml version="1.0" encoding="utf-8"?>
<sst xmlns="http://schemas.openxmlformats.org/spreadsheetml/2006/main" count="140" uniqueCount="72">
  <si>
    <t>nacegrp2</t>
  </si>
  <si>
    <t>Personnel costs (millions)</t>
  </si>
  <si>
    <t>Wages (millions)</t>
  </si>
  <si>
    <t>Social security costs (millions)</t>
  </si>
  <si>
    <t>Persons engaged (units)</t>
  </si>
  <si>
    <t>Employees (units)</t>
  </si>
  <si>
    <t>1 Industry (B to E)</t>
  </si>
  <si>
    <t>2 Construction (F)</t>
  </si>
  <si>
    <t>3 Distribution (G)</t>
  </si>
  <si>
    <t>4 Services (H to N, inc. 92.93,95,96, ex. K)</t>
  </si>
  <si>
    <t>empgrp2</t>
  </si>
  <si>
    <t>1 SMEs (&lt;250)</t>
  </si>
  <si>
    <t>2 Large (250+)</t>
  </si>
  <si>
    <t>Wages per employee</t>
  </si>
  <si>
    <t>CHECKED AGAINST STATBANK</t>
  </si>
  <si>
    <t>Wages &amp; salaries</t>
  </si>
  <si>
    <t>Social security costs</t>
  </si>
  <si>
    <t>Industry</t>
  </si>
  <si>
    <t xml:space="preserve">      Large (250+)</t>
  </si>
  <si>
    <t xml:space="preserve">      SMEs (&lt;250)</t>
  </si>
  <si>
    <t>Construction</t>
  </si>
  <si>
    <t>Distribution</t>
  </si>
  <si>
    <t>Services</t>
  </si>
  <si>
    <t>Personnel costs</t>
  </si>
  <si>
    <t>Total Business Economy</t>
  </si>
  <si>
    <t>Social security costs as a % of personnel costs</t>
  </si>
  <si>
    <t>Belgium</t>
  </si>
  <si>
    <t>Bulgaria</t>
  </si>
  <si>
    <t>Czech Republic</t>
  </si>
  <si>
    <t>Denmark</t>
  </si>
  <si>
    <t>Germany</t>
  </si>
  <si>
    <t>Estonia</t>
  </si>
  <si>
    <t>Ireland</t>
  </si>
  <si>
    <t>Greece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</si>
  <si>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</si>
  <si>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</si>
  <si>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</si>
  <si>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</si>
  <si>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</si>
  <si>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</si>
  <si>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</si>
  <si>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</si>
  <si>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</si>
  <si>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</si>
  <si>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</si>
  <si>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</si>
  <si>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</si>
  <si>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</si>
  <si>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</si>
  <si>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</si>
  <si>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</si>
  <si>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</si>
  <si>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Note: Employees in Industry includes outside piece workers</t>
  </si>
  <si>
    <t>Purchases (millions)</t>
  </si>
  <si>
    <t>Purchases for resale (millions)</t>
  </si>
  <si>
    <t>Payments for agency workers (millions)</t>
  </si>
  <si>
    <t>Purchases for resale</t>
  </si>
  <si>
    <t>Total purchases</t>
  </si>
  <si>
    <t>Wages &amp; salaries per employee</t>
  </si>
  <si>
    <r>
      <rPr>
        <vertAlign val="superscript"/>
        <sz val="7"/>
        <color theme="1"/>
        <rFont val="Arial"/>
        <family val="2"/>
      </rPr>
      <t xml:space="preserve">1 </t>
    </r>
    <r>
      <rPr>
        <sz val="7"/>
        <color theme="1"/>
        <rFont val="Arial"/>
        <family val="2"/>
      </rPr>
      <t>The total business economy includes NACE Rev. 2 Sections B to N (excluding K) and R92, R93, S95 and S96.</t>
    </r>
  </si>
  <si>
    <r>
      <t>Table 6.1   Breakdown of personnel costs in the total business economy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by sector and size class, 2011</t>
    </r>
  </si>
  <si>
    <r>
      <rPr>
        <b/>
        <sz val="7"/>
        <color theme="1"/>
        <rFont val="Arial"/>
        <family val="2"/>
      </rPr>
      <t>Source:</t>
    </r>
    <r>
      <rPr>
        <sz val="7"/>
        <color theme="1"/>
        <rFont val="Arial"/>
        <family val="2"/>
      </rPr>
      <t xml:space="preserve"> CSO structural business surveys</t>
    </r>
  </si>
  <si>
    <t>€m</t>
  </si>
  <si>
    <t>%</t>
  </si>
  <si>
    <t>€uro</t>
  </si>
  <si>
    <t>LEGENDS</t>
  </si>
  <si>
    <t xml:space="preserve"> Social security costs as a % of personnel costs</t>
  </si>
  <si>
    <t>Croatia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</si>
  <si>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The total business economy covers NACE Rev. 2 Sections B to N (excluding K) and S95.  Note that R92, R93 and S96 are excluded from the sectoral definition of the business economy here as these sectors are not available from Eurostat. </t>
    </r>
  </si>
  <si>
    <t>European Union (27 countries)</t>
  </si>
  <si>
    <r>
      <t>Table 5.2 Breakdown of personnel costs in the total Business Economy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EU27 countries, 2019</t>
    </r>
  </si>
  <si>
    <r>
      <rPr>
        <b/>
        <i/>
        <sz val="8"/>
        <rFont val="Arial"/>
        <family val="2"/>
      </rPr>
      <t xml:space="preserve">Source: </t>
    </r>
    <r>
      <rPr>
        <i/>
        <sz val="8"/>
        <rFont val="Arial"/>
        <family val="2"/>
      </rPr>
      <t>Eurostat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</si>
</sst>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7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3" fontId="0" fillId="0" borderId="0" xfId="0" applyNumberFormat="1"/>
    <xf numFmtId="164" fontId="0" fillId="0" borderId="0" xfId="0" applyNumberFormat="1"/>
    <xf numFmtId="3" fontId="0" fillId="33" borderId="0" xfId="0" applyNumberFormat="1" applyFill="1"/>
    <xf numFmtId="0" fontId="0" fillId="33" borderId="0" xfId="0" applyFill="1"/>
    <xf numFmtId="0" fontId="16" fillId="0" borderId="0" xfId="0" applyFont="1"/>
    <xf numFmtId="0" fontId="16" fillId="33" borderId="0" xfId="0" applyFont="1" applyFill="1"/>
    <xf numFmtId="0" fontId="18" fillId="0" borderId="0" xfId="0" applyFont="1" applyFill="1"/>
    <xf numFmtId="0" fontId="20" fillId="0" borderId="0" xfId="0" applyFont="1" applyFill="1"/>
    <xf numFmtId="0" fontId="0" fillId="0" borderId="0" xfId="0" applyFill="1"/>
    <xf numFmtId="0" fontId="0" fillId="0" borderId="10" xfId="0" applyFill="1" applyBorder="1"/>
    <xf numFmtId="0" fontId="21" fillId="0" borderId="0" xfId="0" applyFont="1" applyFill="1"/>
    <xf numFmtId="0" fontId="22" fillId="0" borderId="0" xfId="0" applyFont="1" applyFill="1" applyAlignment="1">
      <alignment horizontal="right" vertical="center"/>
    </xf>
    <xf numFmtId="0" fontId="22" fillId="0" borderId="0" xfId="0" applyFont="1" applyFill="1"/>
    <xf numFmtId="3" fontId="22" fillId="0" borderId="0" xfId="0" applyNumberFormat="1" applyFont="1" applyFill="1"/>
    <xf numFmtId="165" fontId="22" fillId="0" borderId="0" xfId="0" applyNumberFormat="1" applyFont="1" applyFill="1"/>
    <xf numFmtId="3" fontId="21" fillId="0" borderId="0" xfId="0" applyNumberFormat="1" applyFont="1" applyFill="1"/>
    <xf numFmtId="165" fontId="21" fillId="0" borderId="0" xfId="0" applyNumberFormat="1" applyFont="1" applyFill="1"/>
    <xf numFmtId="3" fontId="0" fillId="0" borderId="10" xfId="0" applyNumberFormat="1" applyFill="1" applyBorder="1"/>
    <xf numFmtId="0" fontId="23" fillId="0" borderId="0" xfId="0" applyFont="1" applyFill="1"/>
    <xf numFmtId="3" fontId="23" fillId="0" borderId="0" xfId="0" applyNumberFormat="1" applyFont="1" applyFill="1"/>
    <xf numFmtId="3" fontId="0" fillId="0" borderId="0" xfId="0" applyNumberFormat="1" applyFill="1"/>
    <xf numFmtId="0" fontId="0" fillId="0" borderId="0" xfId="0" applyFill="1" applyBorder="1"/>
    <xf numFmtId="3" fontId="0" fillId="0" borderId="0" xfId="0" applyNumberFormat="1" applyFill="1" applyBorder="1"/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right" vertical="center" wrapText="1"/>
    </xf>
    <xf numFmtId="0" fontId="26" fillId="0" borderId="0" xfId="0" applyFont="1"/>
    <xf numFmtId="164" fontId="0" fillId="33" borderId="0" xfId="0" applyNumberFormat="1" applyFill="1"/>
    <xf numFmtId="0" fontId="27" fillId="0" borderId="0" xfId="0" applyFont="1" applyFill="1" applyAlignment="1"/>
    <xf numFmtId="0" fontId="28" fillId="0" borderId="0" xfId="0" applyFont="1" applyFill="1" applyAlignment="1">
      <alignment wrapText="1"/>
    </xf>
    <xf numFmtId="0" fontId="27" fillId="0" borderId="0" xfId="0" applyFont="1" applyFill="1" applyAlignment="1">
      <alignment horizontal="left"/>
    </xf>
    <xf numFmtId="0" fontId="28" fillId="0" borderId="0" xfId="0" applyFont="1" applyFill="1" applyAlignment="1">
      <alignment horizontal="left"/>
    </xf>
    <xf numFmtId="3" fontId="28" fillId="0" borderId="0" xfId="0" applyNumberFormat="1" applyFont="1" applyAlignment="1"/>
    <xf numFmtId="166" fontId="28" fillId="0" borderId="0" xfId="0" applyNumberFormat="1" applyFont="1" applyAlignment="1"/>
    <xf numFmtId="0" fontId="28" fillId="0" borderId="0" xfId="0" applyFont="1" applyFill="1" applyAlignment="1"/>
    <xf numFmtId="3" fontId="27" fillId="0" borderId="0" xfId="0" applyNumberFormat="1" applyFont="1" applyAlignment="1"/>
    <xf numFmtId="166" fontId="27" fillId="0" borderId="0" xfId="0" applyNumberFormat="1" applyFont="1" applyAlignment="1"/>
    <xf numFmtId="0" fontId="27" fillId="0" borderId="0" xfId="0" applyNumberFormat="1" applyFont="1" applyFill="1" applyBorder="1" applyAlignment="1">
      <alignment horizontal="left"/>
    </xf>
    <xf numFmtId="0" fontId="27" fillId="0" borderId="0" xfId="0" applyFont="1" applyFill="1" applyAlignment="1">
      <alignment horizontal="right"/>
    </xf>
    <xf numFmtId="0" fontId="27" fillId="0" borderId="0" xfId="0" applyFont="1" applyFill="1" applyAlignment="1">
      <alignment horizontal="left" wrapText="1"/>
    </xf>
    <xf numFmtId="0" fontId="31" fillId="0" borderId="12" xfId="0" applyFont="1" applyFill="1" applyBorder="1" applyAlignment="1">
      <alignment horizontal="right"/>
    </xf>
    <xf numFmtId="0" fontId="31" fillId="0" borderId="12" xfId="0" applyFont="1" applyBorder="1" applyAlignment="1">
      <alignment horizontal="right"/>
    </xf>
    <xf numFmtId="0" fontId="28" fillId="0" borderId="0" xfId="0" applyFont="1" applyFill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7" fillId="0" borderId="12" xfId="0" applyFont="1" applyFill="1" applyBorder="1" applyAlignment="1">
      <alignment horizontal="left" wrapText="1"/>
    </xf>
    <xf numFmtId="0" fontId="28" fillId="0" borderId="12" xfId="0" applyFont="1" applyFill="1" applyBorder="1" applyAlignment="1">
      <alignment horizontal="right"/>
    </xf>
    <xf numFmtId="0" fontId="28" fillId="0" borderId="12" xfId="0" applyFont="1" applyFill="1" applyBorder="1" applyAlignment="1">
      <alignment horizontal="right" wrapText="1"/>
    </xf>
    <xf numFmtId="0" fontId="27" fillId="0" borderId="10" xfId="0" applyFont="1" applyFill="1" applyBorder="1" applyAlignment="1">
      <alignment horizontal="left"/>
    </xf>
    <xf numFmtId="0" fontId="28" fillId="0" borderId="10" xfId="0" applyFont="1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AFF65"/>
      <color rgb="FF00FFBB"/>
      <color rgb="FF6300D5"/>
      <color rgb="FFFFBC85"/>
      <color rgb="FFBFFFED"/>
      <color rgb="FFFFA357"/>
      <color rgb="FFFFBC21"/>
      <color rgb="FFBF87FF"/>
      <color rgb="FFFF5389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/>
              <a:t>Figure 6.6 Total purchases by enterprises in the business economy by sector, 2011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tx>
            <c:strRef>
              <c:f>'Figure 6.6'!$O$27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72BA-414D-835E-244C6ED4B226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72BA-414D-835E-244C6ED4B226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72BA-414D-835E-244C6ED4B226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72BA-414D-835E-244C6ED4B226}"/>
              </c:ext>
            </c:extLst>
          </c:dPt>
          <c:dLbls>
            <c:dLbl>
              <c:idx val="0"/>
              <c:layout>
                <c:manualLayout>
                  <c:x val="8.903364384251225E-2"/>
                  <c:y val="-7.6570922867050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BA-414D-835E-244C6ED4B226}"/>
                </c:ext>
              </c:extLst>
            </c:dLbl>
            <c:dLbl>
              <c:idx val="1"/>
              <c:layout>
                <c:manualLayout>
                  <c:x val="8.4690539264828668E-2"/>
                  <c:y val="5.9925070069865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BA-414D-835E-244C6ED4B226}"/>
                </c:ext>
              </c:extLst>
            </c:dLbl>
            <c:dLbl>
              <c:idx val="2"/>
              <c:layout>
                <c:manualLayout>
                  <c:x val="-0.13029313733050571"/>
                  <c:y val="7.990009342648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BA-414D-835E-244C6ED4B226}"/>
                </c:ext>
              </c:extLst>
            </c:dLbl>
            <c:dLbl>
              <c:idx val="3"/>
              <c:layout>
                <c:manualLayout>
                  <c:x val="-6.7318120954095118E-2"/>
                  <c:y val="-9.3216775664235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BA-414D-835E-244C6ED4B2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6.6'!$M$28:$M$31</c:f>
              <c:strCache>
                <c:ptCount val="4"/>
                <c:pt idx="0">
                  <c:v>Industry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</c:v>
                </c:pt>
              </c:strCache>
            </c:strRef>
          </c:cat>
          <c:val>
            <c:numRef>
              <c:f>'Figure 6.6'!$O$28:$O$31</c:f>
              <c:numCache>
                <c:formatCode>0.0%</c:formatCode>
                <c:ptCount val="4"/>
                <c:pt idx="0">
                  <c:v>0.32010652008774249</c:v>
                </c:pt>
                <c:pt idx="1">
                  <c:v>1.2888247795768217E-2</c:v>
                </c:pt>
                <c:pt idx="2">
                  <c:v>0.37422435793480768</c:v>
                </c:pt>
                <c:pt idx="3">
                  <c:v>0.29278087418168164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BA-414D-835E-244C6ED4B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  <c:txPr>
        <a:bodyPr/>
        <a:lstStyle/>
        <a:p>
          <a:pPr>
            <a:defRPr lang="en-IE"/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53370930742927"/>
          <c:y val="0.19237022671869275"/>
          <c:w val="0.57106755111674257"/>
          <c:h val="0.56738842812006329"/>
        </c:manualLayout>
      </c:layout>
      <c:doughnutChart>
        <c:varyColors val="1"/>
        <c:ser>
          <c:idx val="0"/>
          <c:order val="0"/>
          <c:tx>
            <c:strRef>
              <c:f>'Figure 6.6'!$O$27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8EA5-48B1-A2D1-C0C76D82C5B4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8EA5-48B1-A2D1-C0C76D82C5B4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8EA5-48B1-A2D1-C0C76D82C5B4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8EA5-48B1-A2D1-C0C76D82C5B4}"/>
              </c:ext>
            </c:extLst>
          </c:dPt>
          <c:dLbls>
            <c:dLbl>
              <c:idx val="0"/>
              <c:layout>
                <c:manualLayout>
                  <c:x val="0.15550951115086178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A5-48B1-A2D1-C0C76D82C5B4}"/>
                </c:ext>
              </c:extLst>
            </c:dLbl>
            <c:dLbl>
              <c:idx val="1"/>
              <c:layout>
                <c:manualLayout>
                  <c:x val="0.12385149851349445"/>
                  <c:y val="4.5742825171142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A5-48B1-A2D1-C0C76D82C5B4}"/>
                </c:ext>
              </c:extLst>
            </c:dLbl>
            <c:dLbl>
              <c:idx val="2"/>
              <c:layout>
                <c:manualLayout>
                  <c:x val="3.9213932573103809E-3"/>
                  <c:y val="0.103972485518694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A5-48B1-A2D1-C0C76D82C5B4}"/>
                </c:ext>
              </c:extLst>
            </c:dLbl>
            <c:dLbl>
              <c:idx val="3"/>
              <c:layout>
                <c:manualLayout>
                  <c:x val="-0.14180815383468734"/>
                  <c:y val="-1.246116377040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A5-48B1-A2D1-C0C76D82C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6.6'!$M$28:$M$31</c:f>
              <c:strCache>
                <c:ptCount val="4"/>
                <c:pt idx="0">
                  <c:v>Industry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</c:v>
                </c:pt>
              </c:strCache>
            </c:strRef>
          </c:cat>
          <c:val>
            <c:numRef>
              <c:f>'Figure 6.6'!$O$28:$O$31</c:f>
              <c:numCache>
                <c:formatCode>0.0%</c:formatCode>
                <c:ptCount val="4"/>
                <c:pt idx="0">
                  <c:v>0.32010652008774249</c:v>
                </c:pt>
                <c:pt idx="1">
                  <c:v>1.2888247795768217E-2</c:v>
                </c:pt>
                <c:pt idx="2">
                  <c:v>0.37422435793480768</c:v>
                </c:pt>
                <c:pt idx="3">
                  <c:v>0.29278087418168164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EA5-48B1-A2D1-C0C76D82C5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 sz="1100"/>
      </a:pPr>
      <a:endParaRPr lang="en-US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20</xdr:row>
      <xdr:rowOff>138111</xdr:rowOff>
    </xdr:from>
    <xdr:to>
      <xdr:col>10</xdr:col>
      <xdr:colOff>47625</xdr:colOff>
      <xdr:row>40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0</xdr:row>
      <xdr:rowOff>9524</xdr:rowOff>
    </xdr:from>
    <xdr:to>
      <xdr:col>1</xdr:col>
      <xdr:colOff>8925</xdr:colOff>
      <xdr:row>16</xdr:row>
      <xdr:rowOff>171449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0.01563</cdr:x>
      <cdr:y>0.01242</cdr:y>
    </cdr:from>
    <cdr:to>
      <cdr:x>0.98438</cdr:x>
      <cdr:y>0.14162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625" y="47626"/>
          <a:ext cx="2952750" cy="495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IE" sz="1100"/>
        </a:p>
      </cdr:txBody>
    </cdr:sp>
  </cdr:relSizeAnchor>
  <cdr:relSizeAnchor xmlns:cdr="http://schemas.openxmlformats.org/drawingml/2006/chartDrawing">
    <cdr:from>
      <cdr:x>0.00312</cdr:x>
      <cdr:y>0.00745</cdr:y>
    </cdr:from>
    <cdr:to>
      <cdr:x>0.9824</cdr:x>
      <cdr:y>0.16928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9419" y="22636"/>
          <a:ext cx="2956275" cy="491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Figure 6.6  Total purchases by enterprises in</a:t>
          </a:r>
        </a:p>
        <a:p xmlns:a="http://schemas.openxmlformats.org/drawingml/2006/main"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                 the business economy by sector,</a:t>
          </a:r>
          <a:r>
            <a:rPr lang="en-IE" sz="1000" b="1" baseline="0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</a:t>
          </a:r>
        </a:p>
        <a:p xmlns:a="http://schemas.openxmlformats.org/drawingml/2006/main">
          <a:r>
            <a:rPr lang="en-IE" sz="1000" b="1" baseline="0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                  2011</a:t>
          </a:r>
          <a:r>
            <a:rPr lang="en-IE" sz="1000" b="1">
              <a:solidFill>
                <a:srgbClr val="6300D5"/>
              </a:solidFill>
              <a:latin typeface="Arial" pitchFamily="34" charset="0"/>
              <a:cs typeface="Arial" pitchFamily="34" charset="0"/>
            </a:rPr>
            <a:t>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workbookViewId="0">
      <selection activeCell="D31" sqref="D31"/>
    </sheetView>
  </sheetViews>
  <sheetFormatPr defaultRowHeight="15" x14ac:dyDescent="0.25"/>
  <cols>
    <col min="1" max="1" width="37.42578125" bestFit="1" customWidth="1"/>
    <col min="2" max="2" width="13.140625" bestFit="1" customWidth="1"/>
    <col min="3" max="3" width="24.28515625" bestFit="1" customWidth="1"/>
    <col min="4" max="4" width="16" bestFit="1" customWidth="1"/>
    <col min="5" max="5" width="28" bestFit="1" customWidth="1"/>
    <col min="6" max="6" width="22.7109375" bestFit="1" customWidth="1"/>
    <col min="7" max="7" width="17.28515625" bestFit="1" customWidth="1"/>
    <col min="8" max="8" width="20" bestFit="1" customWidth="1"/>
  </cols>
  <sheetData>
    <row r="1" spans="1:10" x14ac:dyDescent="0.25">
      <c r="A1" t="s">
        <v>0</v>
      </c>
      <c r="B1" t="s">
        <v>10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13</v>
      </c>
    </row>
    <row r="2" spans="1:10" x14ac:dyDescent="0.25">
      <c r="C2" s="3">
        <v>38619</v>
      </c>
      <c r="D2" s="3">
        <v>33461</v>
      </c>
      <c r="E2" s="3">
        <v>5158</v>
      </c>
      <c r="F2" s="1">
        <v>1172408</v>
      </c>
      <c r="G2" s="1">
        <v>1016151</v>
      </c>
      <c r="H2" s="1">
        <f>D2/G2*1000000</f>
        <v>32929.161118770731</v>
      </c>
      <c r="J2" s="1"/>
    </row>
    <row r="3" spans="1:10" x14ac:dyDescent="0.25">
      <c r="B3" t="s">
        <v>11</v>
      </c>
      <c r="C3" s="1">
        <v>23133</v>
      </c>
      <c r="D3" s="1">
        <v>20349</v>
      </c>
      <c r="E3" s="1">
        <v>2784</v>
      </c>
      <c r="F3" s="1">
        <v>838980</v>
      </c>
      <c r="G3" s="1">
        <v>683515</v>
      </c>
      <c r="H3" s="1">
        <f t="shared" ref="H3:H16" si="0">D3/G3*1000000</f>
        <v>29771.109631829586</v>
      </c>
      <c r="J3" s="1"/>
    </row>
    <row r="4" spans="1:10" x14ac:dyDescent="0.25">
      <c r="B4" t="s">
        <v>12</v>
      </c>
      <c r="C4" s="1">
        <v>15486</v>
      </c>
      <c r="D4" s="1">
        <v>13112</v>
      </c>
      <c r="E4" s="1">
        <v>2374</v>
      </c>
      <c r="F4" s="1">
        <v>333428</v>
      </c>
      <c r="G4" s="1">
        <v>332636</v>
      </c>
      <c r="H4" s="1">
        <f t="shared" si="0"/>
        <v>39418.463425486116</v>
      </c>
      <c r="J4" s="1"/>
    </row>
    <row r="5" spans="1:10" x14ac:dyDescent="0.25">
      <c r="A5" t="s">
        <v>6</v>
      </c>
      <c r="C5" s="3">
        <v>9468</v>
      </c>
      <c r="D5" s="3">
        <v>7812</v>
      </c>
      <c r="E5" s="3">
        <v>1656</v>
      </c>
      <c r="F5" s="1">
        <v>188999</v>
      </c>
      <c r="G5" s="3">
        <v>185890</v>
      </c>
      <c r="H5" s="1">
        <f t="shared" si="0"/>
        <v>42024.853407929419</v>
      </c>
      <c r="J5" s="1"/>
    </row>
    <row r="6" spans="1:10" x14ac:dyDescent="0.25">
      <c r="A6" t="s">
        <v>7</v>
      </c>
      <c r="C6" s="3">
        <v>1969</v>
      </c>
      <c r="D6" s="3">
        <v>1760</v>
      </c>
      <c r="E6" s="3">
        <v>209</v>
      </c>
      <c r="F6" s="1">
        <v>90109</v>
      </c>
      <c r="G6" s="3">
        <v>56685</v>
      </c>
      <c r="H6" s="1">
        <f t="shared" si="0"/>
        <v>31048.778336420572</v>
      </c>
      <c r="J6" s="1"/>
    </row>
    <row r="7" spans="1:10" x14ac:dyDescent="0.25">
      <c r="A7" t="s">
        <v>8</v>
      </c>
      <c r="C7" s="3">
        <v>9034</v>
      </c>
      <c r="D7" s="3">
        <v>8023</v>
      </c>
      <c r="E7" s="3">
        <v>1011</v>
      </c>
      <c r="F7" s="1">
        <v>325675</v>
      </c>
      <c r="G7" s="3">
        <v>291729</v>
      </c>
      <c r="H7" s="1">
        <f t="shared" si="0"/>
        <v>27501.551097079824</v>
      </c>
      <c r="J7" s="1"/>
    </row>
    <row r="8" spans="1:10" x14ac:dyDescent="0.25">
      <c r="A8" t="s">
        <v>9</v>
      </c>
      <c r="C8" s="3">
        <v>18147</v>
      </c>
      <c r="D8" s="3">
        <v>15865</v>
      </c>
      <c r="E8" s="3">
        <v>2282</v>
      </c>
      <c r="F8" s="1">
        <v>567624</v>
      </c>
      <c r="G8" s="3">
        <v>481847</v>
      </c>
      <c r="H8" s="1">
        <f t="shared" si="0"/>
        <v>32925.389179552847</v>
      </c>
      <c r="J8" s="1"/>
    </row>
    <row r="9" spans="1:10" x14ac:dyDescent="0.25">
      <c r="A9" t="s">
        <v>6</v>
      </c>
      <c r="B9" t="s">
        <v>11</v>
      </c>
      <c r="C9" s="1">
        <v>4056</v>
      </c>
      <c r="D9" s="1">
        <v>3477</v>
      </c>
      <c r="E9" s="1">
        <v>580</v>
      </c>
      <c r="F9" s="1">
        <v>100885</v>
      </c>
      <c r="G9" s="1">
        <v>97779</v>
      </c>
      <c r="H9" s="1">
        <f t="shared" si="0"/>
        <v>35559.782775442574</v>
      </c>
      <c r="J9" s="1"/>
    </row>
    <row r="10" spans="1:10" x14ac:dyDescent="0.25">
      <c r="A10" t="s">
        <v>6</v>
      </c>
      <c r="B10" t="s">
        <v>12</v>
      </c>
      <c r="C10" s="1">
        <v>5412</v>
      </c>
      <c r="D10" s="1">
        <v>4336</v>
      </c>
      <c r="E10" s="1">
        <v>1077</v>
      </c>
      <c r="F10" s="1">
        <v>88114</v>
      </c>
      <c r="G10" s="1">
        <v>88111</v>
      </c>
      <c r="H10" s="1">
        <f t="shared" si="0"/>
        <v>49210.654742313673</v>
      </c>
      <c r="J10" s="1"/>
    </row>
    <row r="11" spans="1:10" x14ac:dyDescent="0.25">
      <c r="A11" t="s">
        <v>7</v>
      </c>
      <c r="B11" t="s">
        <v>11</v>
      </c>
      <c r="C11" s="1">
        <v>1723</v>
      </c>
      <c r="D11" s="1">
        <v>1534</v>
      </c>
      <c r="E11" s="1">
        <v>189</v>
      </c>
      <c r="F11" s="1">
        <v>85004</v>
      </c>
      <c r="G11" s="1">
        <v>51841</v>
      </c>
      <c r="H11" s="1">
        <f t="shared" si="0"/>
        <v>29590.478578731119</v>
      </c>
      <c r="J11" s="1"/>
    </row>
    <row r="12" spans="1:10" x14ac:dyDescent="0.25">
      <c r="A12" t="s">
        <v>7</v>
      </c>
      <c r="B12" t="s">
        <v>12</v>
      </c>
      <c r="C12" s="1">
        <v>246</v>
      </c>
      <c r="D12" s="1">
        <v>227</v>
      </c>
      <c r="E12" s="1">
        <v>20</v>
      </c>
      <c r="F12" s="1">
        <v>5105</v>
      </c>
      <c r="G12" s="1">
        <v>4844</v>
      </c>
      <c r="H12" s="1">
        <f t="shared" si="0"/>
        <v>46862.097440132122</v>
      </c>
      <c r="J12" s="1"/>
    </row>
    <row r="13" spans="1:10" x14ac:dyDescent="0.25">
      <c r="A13" t="s">
        <v>8</v>
      </c>
      <c r="B13" t="s">
        <v>11</v>
      </c>
      <c r="C13" s="1">
        <v>6480</v>
      </c>
      <c r="D13" s="1">
        <v>5754</v>
      </c>
      <c r="E13" s="1">
        <v>727</v>
      </c>
      <c r="F13" s="1">
        <v>240721</v>
      </c>
      <c r="G13" s="1">
        <v>206782</v>
      </c>
      <c r="H13" s="1">
        <f t="shared" si="0"/>
        <v>27826.406553761935</v>
      </c>
      <c r="J13" s="1"/>
    </row>
    <row r="14" spans="1:10" x14ac:dyDescent="0.25">
      <c r="A14" t="s">
        <v>8</v>
      </c>
      <c r="B14" t="s">
        <v>12</v>
      </c>
      <c r="C14" s="1">
        <v>2554</v>
      </c>
      <c r="D14" s="1">
        <v>2270</v>
      </c>
      <c r="E14" s="1">
        <v>284</v>
      </c>
      <c r="F14" s="1">
        <v>84954</v>
      </c>
      <c r="G14" s="1">
        <v>84947</v>
      </c>
      <c r="H14" s="1">
        <f t="shared" si="0"/>
        <v>26722.544645484832</v>
      </c>
      <c r="J14" s="1"/>
    </row>
    <row r="15" spans="1:10" x14ac:dyDescent="0.25">
      <c r="A15" t="s">
        <v>9</v>
      </c>
      <c r="B15" t="s">
        <v>11</v>
      </c>
      <c r="C15" s="1">
        <v>10873</v>
      </c>
      <c r="D15" s="1">
        <v>9585</v>
      </c>
      <c r="E15" s="1">
        <v>1289</v>
      </c>
      <c r="F15" s="1">
        <v>412369</v>
      </c>
      <c r="G15" s="1">
        <v>327112</v>
      </c>
      <c r="H15" s="1">
        <f t="shared" si="0"/>
        <v>29301.890483993247</v>
      </c>
      <c r="J15" s="1"/>
    </row>
    <row r="16" spans="1:10" x14ac:dyDescent="0.25">
      <c r="A16" t="s">
        <v>9</v>
      </c>
      <c r="B16" t="s">
        <v>12</v>
      </c>
      <c r="C16" s="1">
        <v>7273</v>
      </c>
      <c r="D16" s="1">
        <v>6280</v>
      </c>
      <c r="E16" s="1">
        <v>993</v>
      </c>
      <c r="F16" s="1">
        <v>155255</v>
      </c>
      <c r="G16" s="1">
        <v>154735</v>
      </c>
      <c r="H16" s="1">
        <f t="shared" si="0"/>
        <v>40585.51717452419</v>
      </c>
      <c r="J16" s="1"/>
    </row>
    <row r="19" spans="5:8" x14ac:dyDescent="0.25">
      <c r="E19" s="2"/>
    </row>
    <row r="20" spans="5:8" x14ac:dyDescent="0.25">
      <c r="E20" s="2"/>
      <c r="G20" s="6" t="s">
        <v>14</v>
      </c>
      <c r="H20" s="4"/>
    </row>
    <row r="21" spans="5:8" x14ac:dyDescent="0.25">
      <c r="E21" s="2"/>
      <c r="G21" t="s">
        <v>52</v>
      </c>
    </row>
    <row r="22" spans="5:8" x14ac:dyDescent="0.25">
      <c r="E22" s="2"/>
    </row>
    <row r="23" spans="5:8" x14ac:dyDescent="0.25">
      <c r="E23" s="2"/>
    </row>
    <row r="24" spans="5:8" x14ac:dyDescent="0.25">
      <c r="E24" s="2"/>
    </row>
    <row r="25" spans="5:8" x14ac:dyDescent="0.25">
      <c r="E25" s="2"/>
    </row>
    <row r="26" spans="5:8" x14ac:dyDescent="0.25">
      <c r="E26" s="2"/>
    </row>
    <row r="27" spans="5:8" x14ac:dyDescent="0.25">
      <c r="E27" s="2"/>
    </row>
    <row r="28" spans="5:8" x14ac:dyDescent="0.25">
      <c r="E28" s="2"/>
    </row>
    <row r="29" spans="5:8" x14ac:dyDescent="0.25">
      <c r="E29" s="2"/>
    </row>
    <row r="30" spans="5:8" x14ac:dyDescent="0.25">
      <c r="E30" s="2"/>
    </row>
    <row r="31" spans="5:8" x14ac:dyDescent="0.25">
      <c r="E31" s="2"/>
    </row>
    <row r="32" spans="5:8" x14ac:dyDescent="0.25">
      <c r="E32" s="2"/>
    </row>
    <row r="33" spans="5:5" x14ac:dyDescent="0.25">
      <c r="E33" s="2"/>
    </row>
    <row r="34" spans="5:5" x14ac:dyDescent="0.25">
      <c r="E34" s="2"/>
    </row>
    <row r="35" spans="5:5" x14ac:dyDescent="0.25">
      <c r="E35" s="2"/>
    </row>
    <row r="36" spans="5:5" x14ac:dyDescent="0.25">
      <c r="E36" s="2"/>
    </row>
  </sheetData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6"/>
  <sheetViews>
    <sheetView workbookViewId="0">
      <selection activeCell="B41" sqref="B41"/>
    </sheetView>
  </sheetViews>
  <sheetFormatPr defaultRowHeight="15" x14ac:dyDescent="0.25"/>
  <cols>
    <col min="1" max="1" width="37.42578125" bestFit="1" customWidth="1"/>
    <col min="2" max="2" width="13.140625" bestFit="1" customWidth="1"/>
    <col min="3" max="3" width="19.140625" bestFit="1" customWidth="1"/>
    <col min="4" max="4" width="28.28515625" bestFit="1" customWidth="1"/>
    <col min="5" max="5" width="36.7109375" bestFit="1" customWidth="1"/>
    <col min="6" max="6" width="24.28515625" bestFit="1" customWidth="1"/>
    <col min="7" max="7" width="16" bestFit="1" customWidth="1"/>
    <col min="8" max="8" width="28" bestFit="1" customWidth="1"/>
    <col min="9" max="9" width="22.7109375" bestFit="1" customWidth="1"/>
    <col min="10" max="10" width="17.28515625" bestFit="1" customWidth="1"/>
  </cols>
  <sheetData>
    <row r="1" spans="1:11" x14ac:dyDescent="0.25">
      <c r="A1" t="s">
        <v>0</v>
      </c>
      <c r="B1" t="s">
        <v>10</v>
      </c>
      <c r="C1" t="s">
        <v>53</v>
      </c>
      <c r="D1" t="s">
        <v>54</v>
      </c>
      <c r="E1" t="s">
        <v>55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s="4" t="s">
        <v>13</v>
      </c>
    </row>
    <row r="2" spans="1:11" x14ac:dyDescent="0.25">
      <c r="B2" s="1"/>
      <c r="C2" s="1">
        <v>234322</v>
      </c>
      <c r="D2" s="1">
        <v>100283</v>
      </c>
      <c r="E2" s="1">
        <v>4603</v>
      </c>
      <c r="F2" s="1">
        <v>38619</v>
      </c>
      <c r="G2" s="1">
        <v>33461</v>
      </c>
      <c r="H2" s="1">
        <v>5158</v>
      </c>
      <c r="I2" s="1">
        <v>1172408</v>
      </c>
      <c r="J2" s="1">
        <v>1016151</v>
      </c>
      <c r="K2" s="3">
        <f>G2/J2*1000000</f>
        <v>32929.161118770731</v>
      </c>
    </row>
    <row r="3" spans="1:11" x14ac:dyDescent="0.25">
      <c r="B3" s="1" t="s">
        <v>11</v>
      </c>
      <c r="C3" s="1">
        <v>119979</v>
      </c>
      <c r="D3" s="1">
        <v>70539</v>
      </c>
      <c r="E3" s="1">
        <v>3888</v>
      </c>
      <c r="F3" s="1">
        <v>23133</v>
      </c>
      <c r="G3" s="1">
        <v>20349</v>
      </c>
      <c r="H3" s="1">
        <v>2784</v>
      </c>
      <c r="I3" s="1">
        <v>838980</v>
      </c>
      <c r="J3" s="1">
        <v>683515</v>
      </c>
      <c r="K3" s="3">
        <f t="shared" ref="K3:K16" si="0">G3/J3*1000000</f>
        <v>29771.109631829586</v>
      </c>
    </row>
    <row r="4" spans="1:11" x14ac:dyDescent="0.25">
      <c r="B4" s="1" t="s">
        <v>12</v>
      </c>
      <c r="C4" s="1">
        <v>114343</v>
      </c>
      <c r="D4" s="1">
        <v>29743</v>
      </c>
      <c r="E4" s="1">
        <v>716</v>
      </c>
      <c r="F4" s="1">
        <v>15486</v>
      </c>
      <c r="G4" s="1">
        <v>13112</v>
      </c>
      <c r="H4" s="1">
        <v>2374</v>
      </c>
      <c r="I4" s="1">
        <v>333428</v>
      </c>
      <c r="J4" s="1">
        <v>332636</v>
      </c>
      <c r="K4" s="3">
        <f t="shared" si="0"/>
        <v>39418.463425486116</v>
      </c>
    </row>
    <row r="5" spans="1:11" x14ac:dyDescent="0.25">
      <c r="A5" t="s">
        <v>6</v>
      </c>
      <c r="B5" s="1"/>
      <c r="C5" s="1">
        <v>75008</v>
      </c>
      <c r="D5" s="1">
        <v>7300</v>
      </c>
      <c r="E5" s="1">
        <v>146</v>
      </c>
      <c r="F5" s="1">
        <v>9468</v>
      </c>
      <c r="G5" s="1">
        <v>7812</v>
      </c>
      <c r="H5" s="1">
        <v>1656</v>
      </c>
      <c r="I5" s="1">
        <v>188999</v>
      </c>
      <c r="J5" s="1">
        <v>185890</v>
      </c>
      <c r="K5" s="3">
        <f t="shared" si="0"/>
        <v>42024.853407929419</v>
      </c>
    </row>
    <row r="6" spans="1:11" x14ac:dyDescent="0.25">
      <c r="A6" t="s">
        <v>7</v>
      </c>
      <c r="B6" s="1"/>
      <c r="C6" s="1">
        <v>3020</v>
      </c>
      <c r="D6" s="1">
        <v>38</v>
      </c>
      <c r="E6" s="1">
        <v>3994</v>
      </c>
      <c r="F6" s="1">
        <v>1969</v>
      </c>
      <c r="G6" s="1">
        <v>1760</v>
      </c>
      <c r="H6" s="1">
        <v>209</v>
      </c>
      <c r="I6" s="1">
        <v>90109</v>
      </c>
      <c r="J6" s="1">
        <v>56685</v>
      </c>
      <c r="K6" s="3">
        <f t="shared" si="0"/>
        <v>31048.778336420572</v>
      </c>
    </row>
    <row r="7" spans="1:11" x14ac:dyDescent="0.25">
      <c r="A7" t="s">
        <v>8</v>
      </c>
      <c r="C7" s="1">
        <v>87689</v>
      </c>
      <c r="D7" s="1">
        <v>73254</v>
      </c>
      <c r="E7" s="1">
        <v>116</v>
      </c>
      <c r="F7" s="1">
        <v>9034</v>
      </c>
      <c r="G7" s="1">
        <v>8023</v>
      </c>
      <c r="H7" s="1">
        <v>1011</v>
      </c>
      <c r="I7" s="1">
        <v>325675</v>
      </c>
      <c r="J7" s="1">
        <v>291729</v>
      </c>
      <c r="K7" s="3">
        <f t="shared" si="0"/>
        <v>27501.551097079824</v>
      </c>
    </row>
    <row r="8" spans="1:11" x14ac:dyDescent="0.25">
      <c r="A8" t="s">
        <v>9</v>
      </c>
      <c r="C8" s="1">
        <v>68605</v>
      </c>
      <c r="D8" s="1">
        <v>19691</v>
      </c>
      <c r="E8" s="1">
        <v>347</v>
      </c>
      <c r="F8" s="1">
        <v>18147</v>
      </c>
      <c r="G8" s="1">
        <v>15865</v>
      </c>
      <c r="H8" s="1">
        <v>2282</v>
      </c>
      <c r="I8" s="1">
        <v>567624</v>
      </c>
      <c r="J8" s="1">
        <v>481847</v>
      </c>
      <c r="K8" s="3">
        <f t="shared" si="0"/>
        <v>32925.389179552847</v>
      </c>
    </row>
    <row r="9" spans="1:11" x14ac:dyDescent="0.25">
      <c r="A9" t="s">
        <v>6</v>
      </c>
      <c r="B9" t="s">
        <v>11</v>
      </c>
      <c r="C9" s="1">
        <v>24779</v>
      </c>
      <c r="D9" s="1">
        <v>2604</v>
      </c>
      <c r="E9" s="1">
        <v>41</v>
      </c>
      <c r="F9" s="1">
        <v>4056</v>
      </c>
      <c r="G9" s="1">
        <v>3477</v>
      </c>
      <c r="H9" s="1">
        <v>580</v>
      </c>
      <c r="I9" s="1">
        <v>100885</v>
      </c>
      <c r="J9" s="1">
        <v>97779</v>
      </c>
      <c r="K9" s="3">
        <f t="shared" si="0"/>
        <v>35559.782775442574</v>
      </c>
    </row>
    <row r="10" spans="1:11" x14ac:dyDescent="0.25">
      <c r="A10" t="s">
        <v>6</v>
      </c>
      <c r="B10" t="s">
        <v>12</v>
      </c>
      <c r="C10" s="1">
        <v>50229</v>
      </c>
      <c r="D10" s="1">
        <v>4696</v>
      </c>
      <c r="E10" s="1">
        <v>106</v>
      </c>
      <c r="F10" s="1">
        <v>5412</v>
      </c>
      <c r="G10" s="1">
        <v>4336</v>
      </c>
      <c r="H10" s="1">
        <v>1077</v>
      </c>
      <c r="I10" s="1">
        <v>88114</v>
      </c>
      <c r="J10" s="1">
        <v>88111</v>
      </c>
      <c r="K10" s="3">
        <f t="shared" si="0"/>
        <v>49210.654742313673</v>
      </c>
    </row>
    <row r="11" spans="1:11" x14ac:dyDescent="0.25">
      <c r="A11" t="s">
        <v>7</v>
      </c>
      <c r="B11" t="s">
        <v>11</v>
      </c>
      <c r="C11" s="1">
        <v>2714</v>
      </c>
      <c r="D11" s="1">
        <v>38</v>
      </c>
      <c r="E11" s="1">
        <v>3568</v>
      </c>
      <c r="F11" s="1">
        <v>1723</v>
      </c>
      <c r="G11" s="1">
        <v>1534</v>
      </c>
      <c r="H11" s="1">
        <v>189</v>
      </c>
      <c r="I11" s="1">
        <v>85004</v>
      </c>
      <c r="J11" s="1">
        <v>51841</v>
      </c>
      <c r="K11" s="3">
        <f t="shared" si="0"/>
        <v>29590.478578731119</v>
      </c>
    </row>
    <row r="12" spans="1:11" x14ac:dyDescent="0.25">
      <c r="A12" t="s">
        <v>7</v>
      </c>
      <c r="B12" t="s">
        <v>12</v>
      </c>
      <c r="C12" s="1">
        <v>306</v>
      </c>
      <c r="D12" s="1">
        <v>1</v>
      </c>
      <c r="E12" s="1">
        <v>426</v>
      </c>
      <c r="F12" s="1">
        <v>246</v>
      </c>
      <c r="G12" s="1">
        <v>227</v>
      </c>
      <c r="H12" s="1">
        <v>20</v>
      </c>
      <c r="I12" s="1">
        <v>5105</v>
      </c>
      <c r="J12" s="1">
        <v>4844</v>
      </c>
      <c r="K12" s="3">
        <f t="shared" si="0"/>
        <v>46862.097440132122</v>
      </c>
    </row>
    <row r="13" spans="1:11" x14ac:dyDescent="0.25">
      <c r="A13" t="s">
        <v>8</v>
      </c>
      <c r="B13" t="s">
        <v>11</v>
      </c>
      <c r="C13" s="1">
        <v>66067</v>
      </c>
      <c r="D13" s="1">
        <v>54927</v>
      </c>
      <c r="E13" s="1">
        <v>87</v>
      </c>
      <c r="F13" s="1">
        <v>6480</v>
      </c>
      <c r="G13" s="1">
        <v>5754</v>
      </c>
      <c r="H13" s="1">
        <v>727</v>
      </c>
      <c r="I13" s="1">
        <v>240721</v>
      </c>
      <c r="J13" s="1">
        <v>206782</v>
      </c>
      <c r="K13" s="3">
        <f t="shared" si="0"/>
        <v>27826.406553761935</v>
      </c>
    </row>
    <row r="14" spans="1:11" x14ac:dyDescent="0.25">
      <c r="A14" t="s">
        <v>8</v>
      </c>
      <c r="B14" t="s">
        <v>12</v>
      </c>
      <c r="C14" s="1">
        <v>21622</v>
      </c>
      <c r="D14" s="1">
        <v>18327</v>
      </c>
      <c r="E14" s="1">
        <v>29</v>
      </c>
      <c r="F14" s="1">
        <v>2554</v>
      </c>
      <c r="G14" s="1">
        <v>2270</v>
      </c>
      <c r="H14" s="1">
        <v>284</v>
      </c>
      <c r="I14" s="1">
        <v>84954</v>
      </c>
      <c r="J14" s="1">
        <v>84947</v>
      </c>
      <c r="K14" s="3">
        <f t="shared" si="0"/>
        <v>26722.544645484832</v>
      </c>
    </row>
    <row r="15" spans="1:11" x14ac:dyDescent="0.25">
      <c r="A15" t="s">
        <v>9</v>
      </c>
      <c r="B15" t="s">
        <v>11</v>
      </c>
      <c r="C15" s="1">
        <v>26419</v>
      </c>
      <c r="D15" s="1">
        <v>12970</v>
      </c>
      <c r="E15" s="1">
        <v>192</v>
      </c>
      <c r="F15" s="1">
        <v>10873</v>
      </c>
      <c r="G15" s="1">
        <v>9585</v>
      </c>
      <c r="H15" s="1">
        <v>1289</v>
      </c>
      <c r="I15" s="1">
        <v>412369</v>
      </c>
      <c r="J15" s="1">
        <v>327112</v>
      </c>
      <c r="K15" s="3">
        <f t="shared" si="0"/>
        <v>29301.890483993247</v>
      </c>
    </row>
    <row r="16" spans="1:11" x14ac:dyDescent="0.25">
      <c r="A16" t="s">
        <v>9</v>
      </c>
      <c r="B16" t="s">
        <v>12</v>
      </c>
      <c r="C16" s="1">
        <v>42185</v>
      </c>
      <c r="D16" s="1">
        <v>6720</v>
      </c>
      <c r="E16" s="1">
        <v>155</v>
      </c>
      <c r="F16" s="1">
        <v>7273</v>
      </c>
      <c r="G16" s="1">
        <v>6280</v>
      </c>
      <c r="H16" s="1">
        <v>993</v>
      </c>
      <c r="I16" s="1">
        <v>155255</v>
      </c>
      <c r="J16" s="1">
        <v>154735</v>
      </c>
      <c r="K16" s="3">
        <f t="shared" si="0"/>
        <v>40585.51717452419</v>
      </c>
    </row>
  </sheetData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3"/>
  <sheetViews>
    <sheetView tabSelected="1" zoomScaleNormal="100" workbookViewId="0">
      <selection sqref="A1:H1"/>
    </sheetView>
  </sheetViews>
  <sheetFormatPr defaultRowHeight="15" customHeight="1" x14ac:dyDescent="0.2"/>
  <cols>
    <col min="1" max="1" width="30" style="32" customWidth="1"/>
    <col min="2" max="2" width="15.7109375" style="30" customWidth="1"/>
    <col min="3" max="3" width="2.7109375" style="30" customWidth="1"/>
    <col min="4" max="4" width="15.7109375" style="30" customWidth="1"/>
    <col min="5" max="5" width="2.7109375" style="30" customWidth="1"/>
    <col min="6" max="6" width="15.7109375" style="30" customWidth="1"/>
    <col min="7" max="7" width="2.7109375" style="30" customWidth="1"/>
    <col min="8" max="8" width="15.7109375" style="40" customWidth="1"/>
    <col min="9" max="16384" width="9.140625" style="30"/>
  </cols>
  <sheetData>
    <row r="1" spans="1:8" ht="15" customHeight="1" x14ac:dyDescent="0.2">
      <c r="A1" s="44" t="s">
        <v>70</v>
      </c>
      <c r="B1" s="45"/>
      <c r="C1" s="45"/>
      <c r="D1" s="45"/>
      <c r="E1" s="45"/>
      <c r="F1" s="45"/>
      <c r="G1" s="45"/>
      <c r="H1" s="45"/>
    </row>
    <row r="2" spans="1:8" s="31" customFormat="1" ht="39" customHeight="1" x14ac:dyDescent="0.2">
      <c r="A2" s="46"/>
      <c r="B2" s="47" t="s">
        <v>23</v>
      </c>
      <c r="C2" s="47"/>
      <c r="D2" s="48" t="s">
        <v>15</v>
      </c>
      <c r="E2" s="47"/>
      <c r="F2" s="48" t="s">
        <v>16</v>
      </c>
      <c r="G2" s="47"/>
      <c r="H2" s="48" t="s">
        <v>66</v>
      </c>
    </row>
    <row r="3" spans="1:8" ht="15" customHeight="1" x14ac:dyDescent="0.2">
      <c r="A3" s="49"/>
      <c r="B3" s="50" t="s">
        <v>62</v>
      </c>
      <c r="C3" s="50"/>
      <c r="D3" s="50" t="s">
        <v>62</v>
      </c>
      <c r="E3" s="50"/>
      <c r="F3" s="50" t="s">
        <v>62</v>
      </c>
      <c r="G3" s="50"/>
      <c r="H3" s="50" t="s">
        <v>63</v>
      </c>
    </row>
    <row r="4" spans="1:8" s="36" customFormat="1" ht="15" customHeight="1" x14ac:dyDescent="0.2">
      <c r="A4" s="33" t="s">
        <v>69</v>
      </c>
      <c r="B4" s="34">
        <v>4123953</v>
      </c>
      <c r="C4" s="34"/>
      <c r="D4" s="34">
        <v>3222368</v>
      </c>
      <c r="E4" s="34"/>
      <c r="F4" s="34">
        <v>901585</v>
      </c>
      <c r="G4" s="34"/>
      <c r="H4" s="35">
        <v>21.9</v>
      </c>
    </row>
    <row r="5" spans="1:8" ht="15" customHeight="1" x14ac:dyDescent="0.2">
      <c r="A5" s="32" t="s">
        <v>26</v>
      </c>
      <c r="B5" s="37">
        <v>125843</v>
      </c>
      <c r="C5" s="37"/>
      <c r="D5" s="37">
        <v>94510</v>
      </c>
      <c r="E5" s="37"/>
      <c r="F5" s="37">
        <v>31333</v>
      </c>
      <c r="G5" s="37"/>
      <c r="H5" s="38">
        <v>24.9</v>
      </c>
    </row>
    <row r="6" spans="1:8" ht="15" customHeight="1" x14ac:dyDescent="0.2">
      <c r="A6" s="32" t="s">
        <v>27</v>
      </c>
      <c r="B6" s="37">
        <v>16384</v>
      </c>
      <c r="C6" s="37"/>
      <c r="D6" s="37">
        <v>13956</v>
      </c>
      <c r="E6" s="37"/>
      <c r="F6" s="37">
        <v>2428</v>
      </c>
      <c r="G6" s="37"/>
      <c r="H6" s="38">
        <v>14.8</v>
      </c>
    </row>
    <row r="7" spans="1:8" ht="15" customHeight="1" x14ac:dyDescent="0.2">
      <c r="A7" s="32" t="s">
        <v>28</v>
      </c>
      <c r="B7" s="37">
        <v>63041</v>
      </c>
      <c r="C7" s="37"/>
      <c r="D7" s="37">
        <v>46653</v>
      </c>
      <c r="E7" s="37"/>
      <c r="F7" s="37">
        <v>16388</v>
      </c>
      <c r="G7" s="37"/>
      <c r="H7" s="38">
        <v>26</v>
      </c>
    </row>
    <row r="8" spans="1:8" ht="15" customHeight="1" x14ac:dyDescent="0.2">
      <c r="A8" s="32" t="s">
        <v>29</v>
      </c>
      <c r="B8" s="37">
        <v>93427</v>
      </c>
      <c r="C8" s="37"/>
      <c r="D8" s="37">
        <v>85767</v>
      </c>
      <c r="E8" s="37"/>
      <c r="F8" s="37">
        <v>7660</v>
      </c>
      <c r="G8" s="37"/>
      <c r="H8" s="38">
        <v>8.1999999999999993</v>
      </c>
    </row>
    <row r="9" spans="1:8" ht="15" customHeight="1" x14ac:dyDescent="0.2">
      <c r="A9" s="32" t="s">
        <v>30</v>
      </c>
      <c r="B9" s="37">
        <v>1238275</v>
      </c>
      <c r="C9" s="37"/>
      <c r="D9" s="37">
        <v>1014590</v>
      </c>
      <c r="E9" s="37"/>
      <c r="F9" s="37">
        <v>223686</v>
      </c>
      <c r="G9" s="37"/>
      <c r="H9" s="38">
        <v>18.100000000000001</v>
      </c>
    </row>
    <row r="10" spans="1:8" ht="15" customHeight="1" x14ac:dyDescent="0.2">
      <c r="A10" s="32" t="s">
        <v>31</v>
      </c>
      <c r="B10" s="37">
        <v>8449</v>
      </c>
      <c r="C10" s="37"/>
      <c r="D10" s="37">
        <v>6373</v>
      </c>
      <c r="E10" s="37"/>
      <c r="F10" s="37">
        <v>2076</v>
      </c>
      <c r="G10" s="37"/>
      <c r="H10" s="38">
        <v>24.6</v>
      </c>
    </row>
    <row r="11" spans="1:8" s="36" customFormat="1" ht="15" customHeight="1" x14ac:dyDescent="0.2">
      <c r="A11" s="33" t="s">
        <v>32</v>
      </c>
      <c r="B11" s="34">
        <v>66538</v>
      </c>
      <c r="C11" s="34"/>
      <c r="D11" s="34">
        <v>59396</v>
      </c>
      <c r="E11" s="34"/>
      <c r="F11" s="34">
        <v>7142</v>
      </c>
      <c r="G11" s="34"/>
      <c r="H11" s="35">
        <v>10.7</v>
      </c>
    </row>
    <row r="12" spans="1:8" ht="15" customHeight="1" x14ac:dyDescent="0.2">
      <c r="A12" s="32" t="s">
        <v>33</v>
      </c>
      <c r="B12" s="37">
        <v>32764</v>
      </c>
      <c r="C12" s="37"/>
      <c r="D12" s="37">
        <v>26217</v>
      </c>
      <c r="E12" s="37"/>
      <c r="F12" s="37">
        <v>6547</v>
      </c>
      <c r="G12" s="37"/>
      <c r="H12" s="38">
        <v>20</v>
      </c>
    </row>
    <row r="13" spans="1:8" ht="15" customHeight="1" x14ac:dyDescent="0.2">
      <c r="A13" s="32" t="s">
        <v>34</v>
      </c>
      <c r="B13" s="37">
        <v>350152</v>
      </c>
      <c r="C13" s="37"/>
      <c r="D13" s="37">
        <v>272164</v>
      </c>
      <c r="E13" s="37"/>
      <c r="F13" s="37">
        <v>77988</v>
      </c>
      <c r="G13" s="37"/>
      <c r="H13" s="38">
        <v>22.3</v>
      </c>
    </row>
    <row r="14" spans="1:8" ht="15" customHeight="1" x14ac:dyDescent="0.2">
      <c r="A14" s="32" t="s">
        <v>35</v>
      </c>
      <c r="B14" s="37">
        <v>762070</v>
      </c>
      <c r="C14" s="37"/>
      <c r="D14" s="37">
        <v>547161</v>
      </c>
      <c r="E14" s="37"/>
      <c r="F14" s="37">
        <v>214909</v>
      </c>
      <c r="G14" s="37"/>
      <c r="H14" s="38">
        <v>28.2</v>
      </c>
    </row>
    <row r="15" spans="1:8" ht="15" customHeight="1" x14ac:dyDescent="0.2">
      <c r="A15" s="39" t="s">
        <v>67</v>
      </c>
      <c r="B15" s="37">
        <v>15052</v>
      </c>
      <c r="C15" s="37"/>
      <c r="D15" s="37">
        <v>13155</v>
      </c>
      <c r="E15" s="37"/>
      <c r="F15" s="37">
        <v>1897</v>
      </c>
      <c r="G15" s="37"/>
      <c r="H15" s="38">
        <v>12.6</v>
      </c>
    </row>
    <row r="16" spans="1:8" ht="15" customHeight="1" x14ac:dyDescent="0.2">
      <c r="A16" s="32" t="s">
        <v>36</v>
      </c>
      <c r="B16" s="37">
        <v>422413</v>
      </c>
      <c r="C16" s="37"/>
      <c r="D16" s="37">
        <v>302976</v>
      </c>
      <c r="E16" s="37"/>
      <c r="F16" s="37">
        <v>119437</v>
      </c>
      <c r="G16" s="37"/>
      <c r="H16" s="38">
        <v>28.3</v>
      </c>
    </row>
    <row r="17" spans="1:8" ht="15" customHeight="1" x14ac:dyDescent="0.2">
      <c r="A17" s="32" t="s">
        <v>37</v>
      </c>
      <c r="B17" s="37">
        <v>5888</v>
      </c>
      <c r="C17" s="37"/>
      <c r="D17" s="37">
        <v>5057</v>
      </c>
      <c r="E17" s="37"/>
      <c r="F17" s="37">
        <v>831</v>
      </c>
      <c r="G17" s="37"/>
      <c r="H17" s="38">
        <v>14.1</v>
      </c>
    </row>
    <row r="18" spans="1:8" ht="15" customHeight="1" x14ac:dyDescent="0.2">
      <c r="A18" s="32" t="s">
        <v>38</v>
      </c>
      <c r="B18" s="37">
        <v>7945</v>
      </c>
      <c r="C18" s="37"/>
      <c r="D18" s="37">
        <v>6424</v>
      </c>
      <c r="E18" s="37"/>
      <c r="F18" s="37">
        <v>1520</v>
      </c>
      <c r="G18" s="37"/>
      <c r="H18" s="38">
        <v>19.100000000000001</v>
      </c>
    </row>
    <row r="19" spans="1:8" ht="15" customHeight="1" x14ac:dyDescent="0.2">
      <c r="A19" s="32" t="s">
        <v>39</v>
      </c>
      <c r="B19" s="37">
        <v>12806</v>
      </c>
      <c r="C19" s="37"/>
      <c r="D19" s="37">
        <v>12579</v>
      </c>
      <c r="E19" s="37"/>
      <c r="F19" s="37">
        <v>226</v>
      </c>
      <c r="G19" s="37"/>
      <c r="H19" s="38">
        <v>1.8</v>
      </c>
    </row>
    <row r="20" spans="1:8" ht="15" customHeight="1" x14ac:dyDescent="0.2">
      <c r="A20" s="32" t="s">
        <v>40</v>
      </c>
      <c r="B20" s="37">
        <v>16214</v>
      </c>
      <c r="C20" s="37"/>
      <c r="D20" s="37">
        <v>14201</v>
      </c>
      <c r="E20" s="37"/>
      <c r="F20" s="37">
        <v>2013</v>
      </c>
      <c r="G20" s="37"/>
      <c r="H20" s="38">
        <v>12.4</v>
      </c>
    </row>
    <row r="21" spans="1:8" ht="15" customHeight="1" x14ac:dyDescent="0.2">
      <c r="A21" s="32" t="s">
        <v>41</v>
      </c>
      <c r="B21" s="37">
        <v>37872</v>
      </c>
      <c r="C21" s="37"/>
      <c r="D21" s="37">
        <v>32188</v>
      </c>
      <c r="E21" s="37"/>
      <c r="F21" s="37">
        <v>5684</v>
      </c>
      <c r="G21" s="37"/>
      <c r="H21" s="38">
        <v>15</v>
      </c>
    </row>
    <row r="22" spans="1:8" ht="15" customHeight="1" x14ac:dyDescent="0.2">
      <c r="A22" s="32" t="s">
        <v>42</v>
      </c>
      <c r="B22" s="37">
        <v>3301</v>
      </c>
      <c r="C22" s="37"/>
      <c r="D22" s="37">
        <v>3081</v>
      </c>
      <c r="E22" s="37"/>
      <c r="F22" s="37">
        <v>221</v>
      </c>
      <c r="G22" s="37"/>
      <c r="H22" s="38">
        <v>6.7</v>
      </c>
    </row>
    <row r="23" spans="1:8" ht="15" customHeight="1" x14ac:dyDescent="0.2">
      <c r="A23" s="32" t="s">
        <v>43</v>
      </c>
      <c r="B23" s="37">
        <v>221394</v>
      </c>
      <c r="C23" s="37"/>
      <c r="D23" s="37">
        <v>177671</v>
      </c>
      <c r="E23" s="37"/>
      <c r="F23" s="37">
        <v>43723</v>
      </c>
      <c r="G23" s="37"/>
      <c r="H23" s="38">
        <v>19.7</v>
      </c>
    </row>
    <row r="24" spans="1:8" ht="15" customHeight="1" x14ac:dyDescent="0.2">
      <c r="A24" s="32" t="s">
        <v>44</v>
      </c>
      <c r="B24" s="37">
        <v>131543</v>
      </c>
      <c r="C24" s="37"/>
      <c r="D24" s="37">
        <v>101411</v>
      </c>
      <c r="E24" s="37"/>
      <c r="F24" s="37">
        <v>30132</v>
      </c>
      <c r="G24" s="37"/>
      <c r="H24" s="38">
        <v>22.9</v>
      </c>
    </row>
    <row r="25" spans="1:8" ht="15" customHeight="1" x14ac:dyDescent="0.2">
      <c r="A25" s="32" t="s">
        <v>45</v>
      </c>
      <c r="B25" s="37">
        <v>129569</v>
      </c>
      <c r="C25" s="37"/>
      <c r="D25" s="37">
        <v>107620</v>
      </c>
      <c r="E25" s="37"/>
      <c r="F25" s="37">
        <v>21950</v>
      </c>
      <c r="G25" s="37"/>
      <c r="H25" s="38">
        <v>16.899999999999999</v>
      </c>
    </row>
    <row r="26" spans="1:8" ht="15" customHeight="1" x14ac:dyDescent="0.2">
      <c r="A26" s="32" t="s">
        <v>46</v>
      </c>
      <c r="B26" s="37">
        <v>56377</v>
      </c>
      <c r="C26" s="37"/>
      <c r="D26" s="37">
        <v>43554</v>
      </c>
      <c r="E26" s="37"/>
      <c r="F26" s="37">
        <v>12823</v>
      </c>
      <c r="G26" s="37"/>
      <c r="H26" s="38">
        <v>22.7</v>
      </c>
    </row>
    <row r="27" spans="1:8" ht="15" customHeight="1" x14ac:dyDescent="0.2">
      <c r="A27" s="32" t="s">
        <v>47</v>
      </c>
      <c r="B27" s="37">
        <v>44669</v>
      </c>
      <c r="C27" s="37"/>
      <c r="D27" s="37">
        <v>43171</v>
      </c>
      <c r="E27" s="37"/>
      <c r="F27" s="37">
        <v>1498</v>
      </c>
      <c r="G27" s="37"/>
      <c r="H27" s="38">
        <v>3.4</v>
      </c>
    </row>
    <row r="28" spans="1:8" ht="15" customHeight="1" x14ac:dyDescent="0.2">
      <c r="A28" s="32" t="s">
        <v>48</v>
      </c>
      <c r="B28" s="37">
        <v>15076</v>
      </c>
      <c r="C28" s="37"/>
      <c r="D28" s="37">
        <v>13120</v>
      </c>
      <c r="E28" s="37"/>
      <c r="F28" s="37">
        <v>1956</v>
      </c>
      <c r="G28" s="37"/>
      <c r="H28" s="38">
        <v>13</v>
      </c>
    </row>
    <row r="29" spans="1:8" ht="15" customHeight="1" x14ac:dyDescent="0.2">
      <c r="A29" s="32" t="s">
        <v>49</v>
      </c>
      <c r="B29" s="37">
        <v>23176</v>
      </c>
      <c r="C29" s="37"/>
      <c r="D29" s="37">
        <v>17320</v>
      </c>
      <c r="E29" s="37"/>
      <c r="F29" s="37">
        <v>5856</v>
      </c>
      <c r="G29" s="37"/>
      <c r="H29" s="38">
        <v>25.3</v>
      </c>
    </row>
    <row r="30" spans="1:8" ht="15" customHeight="1" x14ac:dyDescent="0.2">
      <c r="A30" s="32" t="s">
        <v>50</v>
      </c>
      <c r="B30" s="37">
        <v>66418</v>
      </c>
      <c r="C30" s="37"/>
      <c r="D30" s="37">
        <v>54678</v>
      </c>
      <c r="E30" s="37"/>
      <c r="F30" s="37">
        <v>11740</v>
      </c>
      <c r="G30" s="37"/>
      <c r="H30" s="38">
        <v>17.7</v>
      </c>
    </row>
    <row r="31" spans="1:8" ht="15" customHeight="1" x14ac:dyDescent="0.2">
      <c r="A31" s="32" t="s">
        <v>51</v>
      </c>
      <c r="B31" s="37">
        <v>157299</v>
      </c>
      <c r="C31" s="37"/>
      <c r="D31" s="37">
        <v>107375</v>
      </c>
      <c r="E31" s="37"/>
      <c r="F31" s="37">
        <v>49924</v>
      </c>
      <c r="G31" s="37"/>
      <c r="H31" s="38">
        <v>31.7</v>
      </c>
    </row>
    <row r="32" spans="1:8" ht="15" customHeight="1" x14ac:dyDescent="0.2">
      <c r="A32" s="42" t="s">
        <v>71</v>
      </c>
      <c r="B32" s="43"/>
      <c r="C32" s="43"/>
      <c r="D32" s="43"/>
      <c r="E32" s="43"/>
      <c r="F32" s="43"/>
      <c r="G32" s="43"/>
      <c r="H32" s="43"/>
    </row>
    <row r="33" spans="1:8" ht="27" customHeight="1" x14ac:dyDescent="0.2">
      <c r="A33" s="41" t="s">
        <v>68</v>
      </c>
      <c r="B33" s="41"/>
      <c r="C33" s="41"/>
      <c r="D33" s="41"/>
      <c r="E33" s="41"/>
      <c r="F33" s="41"/>
      <c r="G33" s="41"/>
      <c r="H33" s="41"/>
    </row>
  </sheetData>
  <mergeCells count="3">
    <mergeCell ref="A33:H33"/>
    <mergeCell ref="A1:H1"/>
    <mergeCell ref="A32:H32"/>
  </mergeCells>
  <pageMargins left="0.59055118110236227" right="0.59055118110236227" top="0.59055118110236227" bottom="0.9842519685039370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C20:Q40"/>
  <sheetViews>
    <sheetView workbookViewId="0">
      <selection sqref="A1:XFD1048576"/>
    </sheetView>
  </sheetViews>
  <sheetFormatPr defaultRowHeight="15" x14ac:dyDescent="0.25"/>
  <cols>
    <col min="1" max="1" width="45.7109375" customWidth="1"/>
  </cols>
  <sheetData>
    <row r="20" spans="3:17" x14ac:dyDescent="0.25">
      <c r="C20" s="28" t="s">
        <v>65</v>
      </c>
    </row>
    <row r="24" spans="3:17" x14ac:dyDescent="0.25">
      <c r="C24" s="5"/>
    </row>
    <row r="26" spans="3:17" x14ac:dyDescent="0.25">
      <c r="O26" s="5"/>
      <c r="Q26" s="5"/>
    </row>
    <row r="27" spans="3:17" x14ac:dyDescent="0.25">
      <c r="N27" s="5" t="s">
        <v>57</v>
      </c>
      <c r="P27" s="5" t="s">
        <v>56</v>
      </c>
    </row>
    <row r="28" spans="3:17" x14ac:dyDescent="0.25">
      <c r="M28" s="4" t="s">
        <v>17</v>
      </c>
      <c r="N28" s="1">
        <v>75008</v>
      </c>
      <c r="O28" s="29">
        <f>N28/N$33</f>
        <v>0.32010652008774249</v>
      </c>
      <c r="P28" s="1">
        <v>7300</v>
      </c>
      <c r="Q28" s="2">
        <f>P28/P$33</f>
        <v>7.2793992999810542E-2</v>
      </c>
    </row>
    <row r="29" spans="3:17" x14ac:dyDescent="0.25">
      <c r="M29" s="4" t="s">
        <v>20</v>
      </c>
      <c r="N29" s="1">
        <v>3020</v>
      </c>
      <c r="O29" s="29">
        <f t="shared" ref="O29:Q33" si="0">N29/N$33</f>
        <v>1.2888247795768217E-2</v>
      </c>
      <c r="P29" s="1">
        <v>38</v>
      </c>
      <c r="Q29" s="2">
        <f t="shared" si="0"/>
        <v>3.7892763479353429E-4</v>
      </c>
    </row>
    <row r="30" spans="3:17" x14ac:dyDescent="0.25">
      <c r="M30" s="4" t="s">
        <v>21</v>
      </c>
      <c r="N30" s="1">
        <v>87689</v>
      </c>
      <c r="O30" s="29">
        <f t="shared" si="0"/>
        <v>0.37422435793480768</v>
      </c>
      <c r="P30" s="1">
        <v>73254</v>
      </c>
      <c r="Q30" s="2">
        <f t="shared" si="0"/>
        <v>0.73047276208330425</v>
      </c>
    </row>
    <row r="31" spans="3:17" x14ac:dyDescent="0.25">
      <c r="M31" s="4" t="s">
        <v>22</v>
      </c>
      <c r="N31" s="1">
        <v>68605</v>
      </c>
      <c r="O31" s="29">
        <f t="shared" si="0"/>
        <v>0.29278087418168164</v>
      </c>
      <c r="P31" s="1">
        <v>19691</v>
      </c>
      <c r="Q31" s="2">
        <f t="shared" si="0"/>
        <v>0.19635431728209168</v>
      </c>
    </row>
    <row r="32" spans="3:17" x14ac:dyDescent="0.25">
      <c r="C32" s="5"/>
      <c r="N32" s="1"/>
      <c r="O32" s="2"/>
      <c r="P32" s="1"/>
      <c r="Q32" s="2"/>
    </row>
    <row r="33" spans="3:17" x14ac:dyDescent="0.25">
      <c r="M33" t="s">
        <v>24</v>
      </c>
      <c r="N33" s="1">
        <v>234322</v>
      </c>
      <c r="O33" s="2">
        <f t="shared" si="0"/>
        <v>1</v>
      </c>
      <c r="P33" s="1">
        <v>100283</v>
      </c>
      <c r="Q33" s="2">
        <f t="shared" si="0"/>
        <v>1</v>
      </c>
    </row>
    <row r="40" spans="3:17" x14ac:dyDescent="0.25">
      <c r="C40" s="5"/>
    </row>
  </sheetData>
  <pageMargins left="0.7" right="0.7" top="0.75" bottom="0.75" header="0.3" footer="0.3"/>
  <pageSetup paperSize="9" scale="6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6"/>
  <sheetViews>
    <sheetView workbookViewId="0">
      <selection activeCell="E32" sqref="E32"/>
    </sheetView>
  </sheetViews>
  <sheetFormatPr defaultRowHeight="15" x14ac:dyDescent="0.25"/>
  <cols>
    <col min="1" max="1" width="23.42578125" customWidth="1"/>
    <col min="4" max="4" width="12.140625" customWidth="1"/>
    <col min="5" max="5" width="14.85546875" customWidth="1"/>
    <col min="6" max="6" width="17.7109375" customWidth="1"/>
  </cols>
  <sheetData>
    <row r="1" spans="1:6" x14ac:dyDescent="0.25">
      <c r="A1" s="7" t="s">
        <v>60</v>
      </c>
      <c r="B1" s="8"/>
      <c r="C1" s="8"/>
      <c r="D1" s="8"/>
      <c r="E1" s="9"/>
      <c r="F1" s="9"/>
    </row>
    <row r="2" spans="1:6" x14ac:dyDescent="0.25">
      <c r="A2" s="10"/>
      <c r="B2" s="10"/>
      <c r="C2" s="10"/>
      <c r="D2" s="10"/>
      <c r="E2" s="10"/>
      <c r="F2" s="10"/>
    </row>
    <row r="3" spans="1:6" ht="33.75" x14ac:dyDescent="0.25">
      <c r="A3" s="26"/>
      <c r="B3" s="27" t="s">
        <v>23</v>
      </c>
      <c r="C3" s="27" t="s">
        <v>15</v>
      </c>
      <c r="D3" s="27" t="s">
        <v>16</v>
      </c>
      <c r="E3" s="27" t="s">
        <v>25</v>
      </c>
      <c r="F3" s="27" t="s">
        <v>58</v>
      </c>
    </row>
    <row r="4" spans="1:6" x14ac:dyDescent="0.25">
      <c r="A4" s="24"/>
      <c r="B4" s="25"/>
      <c r="C4" s="25"/>
      <c r="D4" s="25"/>
      <c r="E4" s="25"/>
      <c r="F4" s="25"/>
    </row>
    <row r="5" spans="1:6" x14ac:dyDescent="0.25">
      <c r="A5" s="11"/>
      <c r="B5" s="12" t="s">
        <v>62</v>
      </c>
      <c r="C5" s="12" t="s">
        <v>62</v>
      </c>
      <c r="D5" s="12" t="s">
        <v>62</v>
      </c>
      <c r="E5" s="12" t="s">
        <v>63</v>
      </c>
      <c r="F5" s="12" t="s">
        <v>64</v>
      </c>
    </row>
    <row r="6" spans="1:6" x14ac:dyDescent="0.25">
      <c r="A6" s="11"/>
      <c r="B6" s="12"/>
      <c r="C6" s="12"/>
      <c r="D6" s="12"/>
      <c r="E6" s="12"/>
      <c r="F6" s="12"/>
    </row>
    <row r="7" spans="1:6" x14ac:dyDescent="0.25">
      <c r="A7" s="13" t="s">
        <v>17</v>
      </c>
      <c r="B7" s="14">
        <v>9468</v>
      </c>
      <c r="C7" s="14">
        <v>7812</v>
      </c>
      <c r="D7" s="14">
        <v>1656</v>
      </c>
      <c r="E7" s="15">
        <v>17.490494296577946</v>
      </c>
      <c r="F7" s="14">
        <v>42024.853407929419</v>
      </c>
    </row>
    <row r="8" spans="1:6" x14ac:dyDescent="0.25">
      <c r="A8" s="11" t="s">
        <v>19</v>
      </c>
      <c r="B8" s="16">
        <v>4056</v>
      </c>
      <c r="C8" s="16">
        <v>3477</v>
      </c>
      <c r="D8" s="16">
        <v>580</v>
      </c>
      <c r="E8" s="17">
        <v>14.299802761341224</v>
      </c>
      <c r="F8" s="16">
        <v>35559.782775442574</v>
      </c>
    </row>
    <row r="9" spans="1:6" x14ac:dyDescent="0.25">
      <c r="A9" s="11" t="s">
        <v>18</v>
      </c>
      <c r="B9" s="16">
        <v>5412</v>
      </c>
      <c r="C9" s="16">
        <v>4336</v>
      </c>
      <c r="D9" s="16">
        <v>1077</v>
      </c>
      <c r="E9" s="17">
        <v>19.900221729490024</v>
      </c>
      <c r="F9" s="16">
        <v>49210.654742313673</v>
      </c>
    </row>
    <row r="10" spans="1:6" x14ac:dyDescent="0.25">
      <c r="A10" s="13" t="s">
        <v>20</v>
      </c>
      <c r="B10" s="14">
        <v>1969</v>
      </c>
      <c r="C10" s="14">
        <v>1760</v>
      </c>
      <c r="D10" s="14">
        <v>209</v>
      </c>
      <c r="E10" s="15">
        <v>10.614525139664805</v>
      </c>
      <c r="F10" s="14">
        <v>31048.778336420572</v>
      </c>
    </row>
    <row r="11" spans="1:6" x14ac:dyDescent="0.25">
      <c r="A11" s="11" t="s">
        <v>19</v>
      </c>
      <c r="B11" s="16">
        <v>1723</v>
      </c>
      <c r="C11" s="16">
        <v>1534</v>
      </c>
      <c r="D11" s="16">
        <v>189</v>
      </c>
      <c r="E11" s="17">
        <v>10.969239698200813</v>
      </c>
      <c r="F11" s="16">
        <v>29590.478578731119</v>
      </c>
    </row>
    <row r="12" spans="1:6" x14ac:dyDescent="0.25">
      <c r="A12" s="11" t="s">
        <v>18</v>
      </c>
      <c r="B12" s="16">
        <v>246</v>
      </c>
      <c r="C12" s="16">
        <v>227</v>
      </c>
      <c r="D12" s="16">
        <v>20</v>
      </c>
      <c r="E12" s="17">
        <v>8.1300813008130071</v>
      </c>
      <c r="F12" s="16">
        <v>46862.097440132122</v>
      </c>
    </row>
    <row r="13" spans="1:6" x14ac:dyDescent="0.25">
      <c r="A13" s="13" t="s">
        <v>21</v>
      </c>
      <c r="B13" s="14">
        <v>9034</v>
      </c>
      <c r="C13" s="14">
        <v>8023</v>
      </c>
      <c r="D13" s="14">
        <v>1011</v>
      </c>
      <c r="E13" s="15">
        <v>11.191056010626523</v>
      </c>
      <c r="F13" s="14">
        <v>27501.551097079824</v>
      </c>
    </row>
    <row r="14" spans="1:6" x14ac:dyDescent="0.25">
      <c r="A14" s="11" t="s">
        <v>19</v>
      </c>
      <c r="B14" s="16">
        <v>6480</v>
      </c>
      <c r="C14" s="16">
        <v>5754</v>
      </c>
      <c r="D14" s="16">
        <v>727</v>
      </c>
      <c r="E14" s="17">
        <v>11.219135802469134</v>
      </c>
      <c r="F14" s="16">
        <v>27826.406553761935</v>
      </c>
    </row>
    <row r="15" spans="1:6" x14ac:dyDescent="0.25">
      <c r="A15" s="11" t="s">
        <v>18</v>
      </c>
      <c r="B15" s="16">
        <v>2554</v>
      </c>
      <c r="C15" s="16">
        <v>2270</v>
      </c>
      <c r="D15" s="16">
        <v>284</v>
      </c>
      <c r="E15" s="17">
        <v>11.119812059514487</v>
      </c>
      <c r="F15" s="16">
        <v>26722.544645484832</v>
      </c>
    </row>
    <row r="16" spans="1:6" x14ac:dyDescent="0.25">
      <c r="A16" s="13" t="s">
        <v>22</v>
      </c>
      <c r="B16" s="14">
        <v>18147</v>
      </c>
      <c r="C16" s="14">
        <v>15865</v>
      </c>
      <c r="D16" s="14">
        <v>2282</v>
      </c>
      <c r="E16" s="15">
        <v>12.57508128065245</v>
      </c>
      <c r="F16" s="14">
        <v>32925.389179552847</v>
      </c>
    </row>
    <row r="17" spans="1:6" x14ac:dyDescent="0.25">
      <c r="A17" s="11" t="s">
        <v>19</v>
      </c>
      <c r="B17" s="16">
        <v>10873</v>
      </c>
      <c r="C17" s="16">
        <v>9585</v>
      </c>
      <c r="D17" s="16">
        <v>1289</v>
      </c>
      <c r="E17" s="17">
        <v>11.855053802998253</v>
      </c>
      <c r="F17" s="16">
        <v>29301.890483993247</v>
      </c>
    </row>
    <row r="18" spans="1:6" x14ac:dyDescent="0.25">
      <c r="A18" s="11" t="s">
        <v>18</v>
      </c>
      <c r="B18" s="16">
        <v>7273</v>
      </c>
      <c r="C18" s="16">
        <v>6280</v>
      </c>
      <c r="D18" s="16">
        <v>993</v>
      </c>
      <c r="E18" s="17">
        <v>13.653238003574867</v>
      </c>
      <c r="F18" s="16">
        <v>40585.51717452419</v>
      </c>
    </row>
    <row r="19" spans="1:6" x14ac:dyDescent="0.25">
      <c r="A19" s="11"/>
      <c r="B19" s="16"/>
      <c r="C19" s="16"/>
      <c r="D19" s="16"/>
      <c r="E19" s="17"/>
      <c r="F19" s="16"/>
    </row>
    <row r="20" spans="1:6" x14ac:dyDescent="0.25">
      <c r="A20" s="13" t="s">
        <v>24</v>
      </c>
      <c r="B20" s="14">
        <v>38619</v>
      </c>
      <c r="C20" s="14">
        <v>33461</v>
      </c>
      <c r="D20" s="14">
        <v>5158</v>
      </c>
      <c r="E20" s="15">
        <v>13.356120044537661</v>
      </c>
      <c r="F20" s="14">
        <v>32929.161118770731</v>
      </c>
    </row>
    <row r="21" spans="1:6" x14ac:dyDescent="0.25">
      <c r="A21" s="11" t="s">
        <v>19</v>
      </c>
      <c r="B21" s="16">
        <v>23133</v>
      </c>
      <c r="C21" s="16">
        <v>20349</v>
      </c>
      <c r="D21" s="16">
        <v>2784</v>
      </c>
      <c r="E21" s="17">
        <v>12.034755544028011</v>
      </c>
      <c r="F21" s="16">
        <v>29771.109631829586</v>
      </c>
    </row>
    <row r="22" spans="1:6" x14ac:dyDescent="0.25">
      <c r="A22" s="11" t="s">
        <v>18</v>
      </c>
      <c r="B22" s="16">
        <v>15486</v>
      </c>
      <c r="C22" s="16">
        <v>13112</v>
      </c>
      <c r="D22" s="16">
        <v>2374</v>
      </c>
      <c r="E22" s="17">
        <v>15.329975461707349</v>
      </c>
      <c r="F22" s="16">
        <v>39418.463425486116</v>
      </c>
    </row>
    <row r="23" spans="1:6" x14ac:dyDescent="0.25">
      <c r="A23" s="10"/>
      <c r="B23" s="18"/>
      <c r="C23" s="18"/>
      <c r="D23" s="18"/>
      <c r="E23" s="18"/>
      <c r="F23" s="10"/>
    </row>
    <row r="24" spans="1:6" x14ac:dyDescent="0.25">
      <c r="A24" s="22"/>
      <c r="B24" s="23"/>
      <c r="C24" s="23"/>
      <c r="D24" s="23"/>
      <c r="E24" s="23"/>
      <c r="F24" s="22"/>
    </row>
    <row r="25" spans="1:6" x14ac:dyDescent="0.25">
      <c r="A25" s="19" t="s">
        <v>61</v>
      </c>
      <c r="B25" s="20"/>
      <c r="C25" s="20"/>
      <c r="D25" s="20"/>
      <c r="E25" s="21"/>
      <c r="F25" s="9"/>
    </row>
    <row r="26" spans="1:6" x14ac:dyDescent="0.25">
      <c r="A26" s="19" t="s">
        <v>59</v>
      </c>
      <c r="B26" s="19"/>
      <c r="C26" s="19"/>
      <c r="D26" s="19"/>
      <c r="E26" s="9"/>
      <c r="F26" s="9"/>
    </row>
  </sheetData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Source Surveys</vt:lpstr>
      <vt:lpstr>Source Surveys 2</vt:lpstr>
      <vt:lpstr>P-BII2020ATBL5.2</vt:lpstr>
      <vt:lpstr>Figure 6.6</vt:lpstr>
      <vt:lpstr>Table 6.1 roughly resized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 Casey</dc:creator>
  <cp:lastModifiedBy>Ingrid Whelton</cp:lastModifiedBy>
  <cp:lastPrinted>2014-12-09T12:18:37Z</cp:lastPrinted>
  <dcterms:created xsi:type="dcterms:W3CDTF">2013-10-01T07:21:51Z</dcterms:created>
  <dcterms:modified xsi:type="dcterms:W3CDTF">2022-10-27T11:41:59Z</dcterms:modified>
</cp:coreProperties>
</file>