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8830" windowHeight="6210"/>
  </bookViews>
  <sheets>
    <sheet name="P-TRANOM2013 4.6" sheetId="1" r:id="rId1"/>
  </sheets>
  <calcPr calcId="145621"/>
</workbook>
</file>

<file path=xl/calcChain.xml><?xml version="1.0" encoding="utf-8"?>
<calcChain xmlns="http://schemas.openxmlformats.org/spreadsheetml/2006/main">
  <c r="J24" i="1" l="1"/>
  <c r="T8" i="1"/>
  <c r="T6" i="1"/>
  <c r="J6" i="1"/>
  <c r="I17" i="1" l="1"/>
  <c r="I16" i="1"/>
  <c r="I15" i="1"/>
  <c r="I14" i="1"/>
  <c r="I13" i="1"/>
  <c r="I12" i="1"/>
  <c r="I11" i="1"/>
  <c r="I10" i="1"/>
  <c r="I9" i="1"/>
  <c r="I8" i="1"/>
  <c r="I7" i="1"/>
  <c r="I19" i="1" s="1"/>
  <c r="J7" i="1" s="1"/>
  <c r="I6" i="1"/>
  <c r="B19" i="1"/>
  <c r="C19" i="1"/>
  <c r="D19" i="1"/>
  <c r="E6" i="1" s="1"/>
  <c r="G19" i="1"/>
  <c r="H19" i="1"/>
  <c r="L19" i="1"/>
  <c r="M19" i="1"/>
  <c r="N19" i="1"/>
  <c r="O6" i="1" s="1"/>
  <c r="O17" i="1" l="1"/>
  <c r="E17" i="1"/>
  <c r="J16" i="1"/>
  <c r="O15" i="1"/>
  <c r="E15" i="1"/>
  <c r="J14" i="1"/>
  <c r="O13" i="1"/>
  <c r="E13" i="1"/>
  <c r="J12" i="1"/>
  <c r="O11" i="1"/>
  <c r="E11" i="1"/>
  <c r="J10" i="1"/>
  <c r="O9" i="1"/>
  <c r="E9" i="1"/>
  <c r="J8" i="1"/>
  <c r="O7" i="1"/>
  <c r="E7" i="1"/>
  <c r="J17" i="1"/>
  <c r="O16" i="1"/>
  <c r="E16" i="1"/>
  <c r="J15" i="1"/>
  <c r="O14" i="1"/>
  <c r="E14" i="1"/>
  <c r="J13" i="1"/>
  <c r="O12" i="1"/>
  <c r="E12" i="1"/>
  <c r="J11" i="1"/>
  <c r="O10" i="1"/>
  <c r="E10" i="1"/>
  <c r="J9" i="1"/>
  <c r="O8" i="1"/>
  <c r="E8" i="1"/>
  <c r="S37" i="1" l="1"/>
  <c r="T34" i="1" s="1"/>
  <c r="R37" i="1"/>
  <c r="Q37" i="1"/>
  <c r="N37" i="1"/>
  <c r="O35" i="1" s="1"/>
  <c r="M37" i="1"/>
  <c r="L37" i="1"/>
  <c r="I37" i="1"/>
  <c r="J34" i="1" s="1"/>
  <c r="H37" i="1"/>
  <c r="G37" i="1"/>
  <c r="D37" i="1"/>
  <c r="E35" i="1" s="1"/>
  <c r="C37" i="1"/>
  <c r="B37" i="1"/>
  <c r="S19" i="1"/>
  <c r="R19" i="1"/>
  <c r="Q19" i="1"/>
  <c r="T24" i="1" l="1"/>
  <c r="T35" i="1"/>
  <c r="T25" i="1"/>
  <c r="T27" i="1"/>
  <c r="T29" i="1"/>
  <c r="T26" i="1"/>
  <c r="T28" i="1"/>
  <c r="T30" i="1"/>
  <c r="T31" i="1"/>
  <c r="T32" i="1"/>
  <c r="T33" i="1"/>
  <c r="O24" i="1"/>
  <c r="O25" i="1"/>
  <c r="O26" i="1"/>
  <c r="O27" i="1"/>
  <c r="O28" i="1"/>
  <c r="O29" i="1"/>
  <c r="O30" i="1"/>
  <c r="O31" i="1"/>
  <c r="O32" i="1"/>
  <c r="O33" i="1"/>
  <c r="O34" i="1"/>
  <c r="J35" i="1"/>
  <c r="J25" i="1"/>
  <c r="J27" i="1"/>
  <c r="J31" i="1"/>
  <c r="J29" i="1"/>
  <c r="J33" i="1"/>
  <c r="J26" i="1"/>
  <c r="J28" i="1"/>
  <c r="J30" i="1"/>
  <c r="J32" i="1"/>
  <c r="E24" i="1"/>
  <c r="E25" i="1"/>
  <c r="E26" i="1"/>
  <c r="E27" i="1"/>
  <c r="E28" i="1"/>
  <c r="E29" i="1"/>
  <c r="E30" i="1"/>
  <c r="E31" i="1"/>
  <c r="E32" i="1"/>
  <c r="E33" i="1"/>
  <c r="E34" i="1"/>
  <c r="T10" i="1"/>
  <c r="T12" i="1"/>
  <c r="T14" i="1"/>
  <c r="T16" i="1"/>
  <c r="T7" i="1"/>
  <c r="T9" i="1"/>
  <c r="T11" i="1"/>
  <c r="T13" i="1"/>
  <c r="T15" i="1"/>
  <c r="T17" i="1"/>
  <c r="T37" i="1" l="1"/>
  <c r="O37" i="1"/>
  <c r="J37" i="1"/>
  <c r="E37" i="1"/>
</calcChain>
</file>

<file path=xl/sharedStrings.xml><?xml version="1.0" encoding="utf-8"?>
<sst xmlns="http://schemas.openxmlformats.org/spreadsheetml/2006/main" count="72" uniqueCount="28">
  <si>
    <t>Number and rate</t>
  </si>
  <si>
    <t>Age groups</t>
  </si>
  <si>
    <t>Total</t>
  </si>
  <si>
    <t>Pedestrians</t>
  </si>
  <si>
    <t>Pedal cyclists</t>
  </si>
  <si>
    <t>Motor cyclists</t>
  </si>
  <si>
    <t>Killed</t>
  </si>
  <si>
    <t>%</t>
  </si>
  <si>
    <t>0-5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</si>
  <si>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</si>
  <si>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</si>
  <si>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</si>
  <si>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</si>
  <si>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</si>
  <si>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</si>
  <si>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</si>
  <si>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</si>
  <si>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</si>
  <si>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 and over</t>
  </si>
  <si>
    <t>Unknown</t>
  </si>
  <si>
    <t>Car drivers</t>
  </si>
  <si>
    <t>Car passengers</t>
  </si>
  <si>
    <t>Total car users</t>
  </si>
  <si>
    <t>Other road users</t>
  </si>
  <si>
    <t>Note: Collisions omitted where gender of casualty is not specified</t>
  </si>
  <si>
    <t>Source: Road Safety Authority</t>
  </si>
  <si>
    <t>Table 4.6  Number of female casualties classified by road user type and age, 2012</t>
  </si>
  <si>
    <t>Injured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</si>
</sst>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3" fontId="1" fillId="0" borderId="0" xfId="0" applyNumberFormat="1" applyFont="1"/>
    <xf numFmtId="0" fontId="2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" fillId="0" borderId="0" xfId="0" applyNumberFormat="1" applyFont="1"/>
    <xf numFmtId="3" fontId="1" fillId="0" borderId="1" xfId="0" applyNumberFormat="1" applyFont="1" applyBorder="1"/>
    <xf numFmtId="0" fontId="2" fillId="0" borderId="2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Q2" sqref="Q2:T2"/>
    </sheetView>
  </sheetViews>
  <sheetFormatPr defaultRowHeight="11.25" x14ac:dyDescent="0.2"/>
  <cols>
    <col min="1" max="1" width="8.7109375" style="20" customWidth="1"/>
    <col min="2" max="5" width="6" style="20" customWidth="1"/>
    <col min="6" max="6" width="2.5703125" style="20" customWidth="1"/>
    <col min="7" max="10" width="6" style="20" customWidth="1"/>
    <col min="11" max="11" width="2.5703125" style="20" customWidth="1"/>
    <col min="12" max="15" width="6" style="20" customWidth="1"/>
    <col min="16" max="16" width="2.5703125" style="20" customWidth="1"/>
    <col min="17" max="20" width="6" style="20" customWidth="1"/>
    <col min="21" max="16384" width="9.140625" style="20"/>
  </cols>
  <sheetData>
    <row r="1" spans="1:20" ht="15" customHeight="1" x14ac:dyDescent="0.2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2" customHeight="1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3"/>
      <c r="L2" s="2"/>
      <c r="M2" s="2"/>
      <c r="N2" s="2"/>
      <c r="O2" s="4"/>
      <c r="P2" s="5"/>
      <c r="Q2" s="33" t="s">
        <v>0</v>
      </c>
      <c r="R2" s="33"/>
      <c r="S2" s="33"/>
      <c r="T2" s="33"/>
    </row>
    <row r="3" spans="1:20" ht="15" customHeight="1" x14ac:dyDescent="0.2">
      <c r="A3" s="30" t="s">
        <v>1</v>
      </c>
      <c r="B3" s="32" t="s">
        <v>2</v>
      </c>
      <c r="C3" s="32"/>
      <c r="D3" s="32"/>
      <c r="E3" s="32"/>
      <c r="F3" s="6"/>
      <c r="G3" s="32" t="s">
        <v>3</v>
      </c>
      <c r="H3" s="32"/>
      <c r="I3" s="32"/>
      <c r="J3" s="32"/>
      <c r="K3" s="6"/>
      <c r="L3" s="32" t="s">
        <v>4</v>
      </c>
      <c r="M3" s="32"/>
      <c r="N3" s="32"/>
      <c r="O3" s="32"/>
      <c r="P3" s="6"/>
      <c r="Q3" s="32" t="s">
        <v>5</v>
      </c>
      <c r="R3" s="32"/>
      <c r="S3" s="32"/>
      <c r="T3" s="32"/>
    </row>
    <row r="4" spans="1:20" ht="15" customHeight="1" x14ac:dyDescent="0.2">
      <c r="A4" s="31"/>
      <c r="B4" s="7" t="s">
        <v>6</v>
      </c>
      <c r="C4" s="7" t="s">
        <v>27</v>
      </c>
      <c r="D4" s="7" t="s">
        <v>2</v>
      </c>
      <c r="E4" s="7" t="s">
        <v>7</v>
      </c>
      <c r="F4" s="8"/>
      <c r="G4" s="7" t="s">
        <v>6</v>
      </c>
      <c r="H4" s="7" t="s">
        <v>27</v>
      </c>
      <c r="I4" s="7" t="s">
        <v>2</v>
      </c>
      <c r="J4" s="7" t="s">
        <v>7</v>
      </c>
      <c r="K4" s="8"/>
      <c r="L4" s="7" t="s">
        <v>6</v>
      </c>
      <c r="M4" s="7" t="s">
        <v>27</v>
      </c>
      <c r="N4" s="7" t="s">
        <v>2</v>
      </c>
      <c r="O4" s="7" t="s">
        <v>7</v>
      </c>
      <c r="P4" s="8"/>
      <c r="Q4" s="7" t="s">
        <v>6</v>
      </c>
      <c r="R4" s="7" t="s">
        <v>27</v>
      </c>
      <c r="S4" s="7" t="s">
        <v>2</v>
      </c>
      <c r="T4" s="7" t="s">
        <v>7</v>
      </c>
    </row>
    <row r="5" spans="1:20" x14ac:dyDescent="0.2">
      <c r="A5" s="9"/>
      <c r="B5" s="21"/>
      <c r="C5" s="21"/>
      <c r="D5" s="21"/>
      <c r="E5" s="21"/>
      <c r="F5" s="9"/>
      <c r="G5" s="21"/>
      <c r="H5" s="21"/>
      <c r="I5" s="21"/>
      <c r="J5" s="21"/>
      <c r="K5" s="9"/>
      <c r="L5" s="21"/>
      <c r="M5" s="21"/>
      <c r="N5" s="21"/>
      <c r="O5" s="21"/>
      <c r="P5" s="9"/>
      <c r="Q5" s="21"/>
      <c r="R5" s="21"/>
      <c r="S5" s="21"/>
      <c r="T5" s="21"/>
    </row>
    <row r="6" spans="1:20" ht="14.1" customHeight="1" x14ac:dyDescent="0.2">
      <c r="A6" s="9" t="s">
        <v>8</v>
      </c>
      <c r="B6" s="22">
        <v>2</v>
      </c>
      <c r="C6" s="22">
        <v>88</v>
      </c>
      <c r="D6" s="22">
        <v>90</v>
      </c>
      <c r="E6" s="23">
        <f>ROUND(D6/$D$19*100,1)</f>
        <v>2.7</v>
      </c>
      <c r="F6" s="10"/>
      <c r="G6" s="10">
        <v>2</v>
      </c>
      <c r="H6" s="10">
        <v>29</v>
      </c>
      <c r="I6" s="10">
        <f>SUM(G6:H6)</f>
        <v>31</v>
      </c>
      <c r="J6" s="23">
        <f>ROUND(I6/$I$19*100,1)</f>
        <v>7.2</v>
      </c>
      <c r="K6" s="11"/>
      <c r="L6" s="22">
        <v>0</v>
      </c>
      <c r="M6" s="22">
        <v>1</v>
      </c>
      <c r="N6" s="22">
        <v>1</v>
      </c>
      <c r="O6" s="23">
        <f>ROUND(N6/$N$19*100,1)</f>
        <v>0.6</v>
      </c>
      <c r="P6" s="11"/>
      <c r="Q6" s="22">
        <v>0</v>
      </c>
      <c r="R6" s="22">
        <v>0</v>
      </c>
      <c r="S6" s="22">
        <v>0</v>
      </c>
      <c r="T6" s="23">
        <f>ROUND(S6/$S$19*100,1)</f>
        <v>0</v>
      </c>
    </row>
    <row r="7" spans="1:20" ht="14.1" customHeight="1" x14ac:dyDescent="0.2">
      <c r="A7" s="12" t="s">
        <v>9</v>
      </c>
      <c r="B7" s="22">
        <v>0</v>
      </c>
      <c r="C7" s="22">
        <v>70</v>
      </c>
      <c r="D7" s="22">
        <v>70</v>
      </c>
      <c r="E7" s="23">
        <f t="shared" ref="E7:E17" si="0">ROUND(D7/$D$19*100,1)</f>
        <v>2.1</v>
      </c>
      <c r="F7" s="10"/>
      <c r="G7" s="10">
        <v>0</v>
      </c>
      <c r="H7" s="10">
        <v>20</v>
      </c>
      <c r="I7" s="10">
        <f t="shared" ref="I7:I17" si="1">SUM(G7:H7)</f>
        <v>20</v>
      </c>
      <c r="J7" s="23">
        <f t="shared" ref="J7:J17" si="2">ROUND(I7/$I$19*100,1)</f>
        <v>4.5999999999999996</v>
      </c>
      <c r="K7" s="11"/>
      <c r="L7" s="22">
        <v>0</v>
      </c>
      <c r="M7" s="22">
        <v>2</v>
      </c>
      <c r="N7" s="22">
        <v>2</v>
      </c>
      <c r="O7" s="23">
        <f t="shared" ref="O7:O17" si="3">ROUND(N7/$N$19*100,1)</f>
        <v>1.2</v>
      </c>
      <c r="P7" s="11"/>
      <c r="Q7" s="22">
        <v>0</v>
      </c>
      <c r="R7" s="22">
        <v>0</v>
      </c>
      <c r="S7" s="22">
        <v>0</v>
      </c>
      <c r="T7" s="23">
        <f t="shared" ref="T7:T17" si="4">ROUND(S7/$S$19*100,1)</f>
        <v>0</v>
      </c>
    </row>
    <row r="8" spans="1:20" ht="14.1" customHeight="1" x14ac:dyDescent="0.2">
      <c r="A8" s="12" t="s">
        <v>10</v>
      </c>
      <c r="B8" s="22">
        <v>0</v>
      </c>
      <c r="C8" s="22">
        <v>126</v>
      </c>
      <c r="D8" s="22">
        <v>126</v>
      </c>
      <c r="E8" s="23">
        <f t="shared" si="0"/>
        <v>3.8</v>
      </c>
      <c r="F8" s="10"/>
      <c r="G8" s="10">
        <v>0</v>
      </c>
      <c r="H8" s="10">
        <v>52</v>
      </c>
      <c r="I8" s="10">
        <f t="shared" si="1"/>
        <v>52</v>
      </c>
      <c r="J8" s="23">
        <f t="shared" si="2"/>
        <v>12</v>
      </c>
      <c r="K8" s="11"/>
      <c r="L8" s="22">
        <v>0</v>
      </c>
      <c r="M8" s="22">
        <v>6</v>
      </c>
      <c r="N8" s="22">
        <v>6</v>
      </c>
      <c r="O8" s="23">
        <f t="shared" si="3"/>
        <v>3.7</v>
      </c>
      <c r="P8" s="11"/>
      <c r="Q8" s="22">
        <v>0</v>
      </c>
      <c r="R8" s="22">
        <v>0</v>
      </c>
      <c r="S8" s="22">
        <v>0</v>
      </c>
      <c r="T8" s="23">
        <f>ROUND(S8/$S$19*100,1)</f>
        <v>0</v>
      </c>
    </row>
    <row r="9" spans="1:20" ht="14.1" customHeight="1" x14ac:dyDescent="0.2">
      <c r="A9" s="9" t="s">
        <v>11</v>
      </c>
      <c r="B9" s="22">
        <v>0</v>
      </c>
      <c r="C9" s="22">
        <v>145</v>
      </c>
      <c r="D9" s="22">
        <v>145</v>
      </c>
      <c r="E9" s="23">
        <f t="shared" si="0"/>
        <v>4.4000000000000004</v>
      </c>
      <c r="F9" s="10"/>
      <c r="G9" s="10">
        <v>0</v>
      </c>
      <c r="H9" s="10">
        <v>24</v>
      </c>
      <c r="I9" s="10">
        <f t="shared" si="1"/>
        <v>24</v>
      </c>
      <c r="J9" s="23">
        <f t="shared" si="2"/>
        <v>5.5</v>
      </c>
      <c r="K9" s="11"/>
      <c r="L9" s="22">
        <v>0</v>
      </c>
      <c r="M9" s="22">
        <v>4</v>
      </c>
      <c r="N9" s="22">
        <v>4</v>
      </c>
      <c r="O9" s="23">
        <f t="shared" si="3"/>
        <v>2.5</v>
      </c>
      <c r="P9" s="11"/>
      <c r="Q9" s="22">
        <v>0</v>
      </c>
      <c r="R9" s="22">
        <v>0</v>
      </c>
      <c r="S9" s="22">
        <v>0</v>
      </c>
      <c r="T9" s="23">
        <f t="shared" si="4"/>
        <v>0</v>
      </c>
    </row>
    <row r="10" spans="1:20" ht="14.1" customHeight="1" x14ac:dyDescent="0.2">
      <c r="A10" s="9" t="s">
        <v>12</v>
      </c>
      <c r="B10" s="22">
        <v>2</v>
      </c>
      <c r="C10" s="22">
        <v>269</v>
      </c>
      <c r="D10" s="22">
        <v>271</v>
      </c>
      <c r="E10" s="23">
        <f t="shared" si="0"/>
        <v>8.1999999999999993</v>
      </c>
      <c r="F10" s="10"/>
      <c r="G10" s="10">
        <v>0</v>
      </c>
      <c r="H10" s="10">
        <v>29</v>
      </c>
      <c r="I10" s="10">
        <f t="shared" si="1"/>
        <v>29</v>
      </c>
      <c r="J10" s="23">
        <f t="shared" si="2"/>
        <v>6.7</v>
      </c>
      <c r="K10" s="11"/>
      <c r="L10" s="22">
        <v>0</v>
      </c>
      <c r="M10" s="22">
        <v>9</v>
      </c>
      <c r="N10" s="22">
        <v>9</v>
      </c>
      <c r="O10" s="23">
        <f t="shared" si="3"/>
        <v>5.6</v>
      </c>
      <c r="P10" s="11"/>
      <c r="Q10" s="22">
        <v>0</v>
      </c>
      <c r="R10" s="22">
        <v>1</v>
      </c>
      <c r="S10" s="22">
        <v>1</v>
      </c>
      <c r="T10" s="23">
        <f t="shared" si="4"/>
        <v>3.1</v>
      </c>
    </row>
    <row r="11" spans="1:20" ht="14.1" customHeight="1" x14ac:dyDescent="0.2">
      <c r="A11" s="9" t="s">
        <v>13</v>
      </c>
      <c r="B11" s="22">
        <v>5</v>
      </c>
      <c r="C11" s="22">
        <v>286</v>
      </c>
      <c r="D11" s="22">
        <v>291</v>
      </c>
      <c r="E11" s="23">
        <f t="shared" si="0"/>
        <v>8.8000000000000007</v>
      </c>
      <c r="F11" s="10"/>
      <c r="G11" s="10">
        <v>0</v>
      </c>
      <c r="H11" s="10">
        <v>22</v>
      </c>
      <c r="I11" s="10">
        <f t="shared" si="1"/>
        <v>22</v>
      </c>
      <c r="J11" s="23">
        <f t="shared" si="2"/>
        <v>5.0999999999999996</v>
      </c>
      <c r="K11" s="11"/>
      <c r="L11" s="22">
        <v>0</v>
      </c>
      <c r="M11" s="22">
        <v>9</v>
      </c>
      <c r="N11" s="22">
        <v>9</v>
      </c>
      <c r="O11" s="23">
        <f t="shared" si="3"/>
        <v>5.6</v>
      </c>
      <c r="P11" s="11"/>
      <c r="Q11" s="22">
        <v>0</v>
      </c>
      <c r="R11" s="22">
        <v>3</v>
      </c>
      <c r="S11" s="22">
        <v>3</v>
      </c>
      <c r="T11" s="23">
        <f t="shared" si="4"/>
        <v>9.4</v>
      </c>
    </row>
    <row r="12" spans="1:20" ht="14.1" customHeight="1" x14ac:dyDescent="0.2">
      <c r="A12" s="9" t="s">
        <v>14</v>
      </c>
      <c r="B12" s="22">
        <v>12</v>
      </c>
      <c r="C12" s="22">
        <v>714</v>
      </c>
      <c r="D12" s="22">
        <v>726</v>
      </c>
      <c r="E12" s="23">
        <f t="shared" si="0"/>
        <v>22</v>
      </c>
      <c r="F12" s="10"/>
      <c r="G12" s="10">
        <v>0</v>
      </c>
      <c r="H12" s="10">
        <v>49</v>
      </c>
      <c r="I12" s="10">
        <f t="shared" si="1"/>
        <v>49</v>
      </c>
      <c r="J12" s="23">
        <f t="shared" si="2"/>
        <v>11.3</v>
      </c>
      <c r="K12" s="11"/>
      <c r="L12" s="22">
        <v>0</v>
      </c>
      <c r="M12" s="22">
        <v>56</v>
      </c>
      <c r="N12" s="22">
        <v>56</v>
      </c>
      <c r="O12" s="23">
        <f t="shared" si="3"/>
        <v>34.6</v>
      </c>
      <c r="P12" s="11"/>
      <c r="Q12" s="22">
        <v>2</v>
      </c>
      <c r="R12" s="22">
        <v>9</v>
      </c>
      <c r="S12" s="22">
        <v>11</v>
      </c>
      <c r="T12" s="23">
        <f t="shared" si="4"/>
        <v>34.4</v>
      </c>
    </row>
    <row r="13" spans="1:20" ht="14.1" customHeight="1" x14ac:dyDescent="0.2">
      <c r="A13" s="9" t="s">
        <v>15</v>
      </c>
      <c r="B13" s="22">
        <v>4</v>
      </c>
      <c r="C13" s="22">
        <v>550</v>
      </c>
      <c r="D13" s="22">
        <v>554</v>
      </c>
      <c r="E13" s="23">
        <f t="shared" si="0"/>
        <v>16.8</v>
      </c>
      <c r="F13" s="10"/>
      <c r="G13" s="10">
        <v>0</v>
      </c>
      <c r="H13" s="10">
        <v>41</v>
      </c>
      <c r="I13" s="10">
        <f t="shared" si="1"/>
        <v>41</v>
      </c>
      <c r="J13" s="23">
        <f t="shared" si="2"/>
        <v>9.5</v>
      </c>
      <c r="K13" s="11"/>
      <c r="L13" s="22">
        <v>1</v>
      </c>
      <c r="M13" s="22">
        <v>34</v>
      </c>
      <c r="N13" s="22">
        <v>35</v>
      </c>
      <c r="O13" s="23">
        <f t="shared" si="3"/>
        <v>21.6</v>
      </c>
      <c r="P13" s="11"/>
      <c r="Q13" s="22">
        <v>0</v>
      </c>
      <c r="R13" s="22">
        <v>6</v>
      </c>
      <c r="S13" s="22">
        <v>6</v>
      </c>
      <c r="T13" s="23">
        <f t="shared" si="4"/>
        <v>18.8</v>
      </c>
    </row>
    <row r="14" spans="1:20" ht="14.1" customHeight="1" x14ac:dyDescent="0.2">
      <c r="A14" s="9" t="s">
        <v>16</v>
      </c>
      <c r="B14" s="22">
        <v>8</v>
      </c>
      <c r="C14" s="22">
        <v>406</v>
      </c>
      <c r="D14" s="22">
        <v>414</v>
      </c>
      <c r="E14" s="23">
        <f t="shared" si="0"/>
        <v>12.5</v>
      </c>
      <c r="F14" s="10"/>
      <c r="G14" s="10">
        <v>1</v>
      </c>
      <c r="H14" s="10">
        <v>44</v>
      </c>
      <c r="I14" s="10">
        <f t="shared" si="1"/>
        <v>45</v>
      </c>
      <c r="J14" s="23">
        <f t="shared" si="2"/>
        <v>10.4</v>
      </c>
      <c r="K14" s="11"/>
      <c r="L14" s="22">
        <v>2</v>
      </c>
      <c r="M14" s="22">
        <v>23</v>
      </c>
      <c r="N14" s="22">
        <v>25</v>
      </c>
      <c r="O14" s="23">
        <f t="shared" si="3"/>
        <v>15.4</v>
      </c>
      <c r="P14" s="11"/>
      <c r="Q14" s="22">
        <v>1</v>
      </c>
      <c r="R14" s="22">
        <v>7</v>
      </c>
      <c r="S14" s="22">
        <v>8</v>
      </c>
      <c r="T14" s="23">
        <f t="shared" si="4"/>
        <v>25</v>
      </c>
    </row>
    <row r="15" spans="1:20" ht="14.1" customHeight="1" x14ac:dyDescent="0.2">
      <c r="A15" s="9" t="s">
        <v>17</v>
      </c>
      <c r="B15" s="22">
        <v>2</v>
      </c>
      <c r="C15" s="22">
        <v>285</v>
      </c>
      <c r="D15" s="22">
        <v>287</v>
      </c>
      <c r="E15" s="23">
        <f t="shared" si="0"/>
        <v>8.6999999999999993</v>
      </c>
      <c r="F15" s="10"/>
      <c r="G15" s="10">
        <v>1</v>
      </c>
      <c r="H15" s="10">
        <v>39</v>
      </c>
      <c r="I15" s="10">
        <f t="shared" si="1"/>
        <v>40</v>
      </c>
      <c r="J15" s="23">
        <f t="shared" si="2"/>
        <v>9.1999999999999993</v>
      </c>
      <c r="K15" s="11"/>
      <c r="L15" s="22">
        <v>0</v>
      </c>
      <c r="M15" s="22">
        <v>10</v>
      </c>
      <c r="N15" s="22">
        <v>10</v>
      </c>
      <c r="O15" s="23">
        <f t="shared" si="3"/>
        <v>6.2</v>
      </c>
      <c r="P15" s="11"/>
      <c r="Q15" s="22">
        <v>0</v>
      </c>
      <c r="R15" s="22">
        <v>3</v>
      </c>
      <c r="S15" s="22">
        <v>3</v>
      </c>
      <c r="T15" s="23">
        <f t="shared" si="4"/>
        <v>9.4</v>
      </c>
    </row>
    <row r="16" spans="1:20" ht="14.1" customHeight="1" x14ac:dyDescent="0.2">
      <c r="A16" s="9" t="s">
        <v>18</v>
      </c>
      <c r="B16" s="22">
        <v>19</v>
      </c>
      <c r="C16" s="22">
        <v>288</v>
      </c>
      <c r="D16" s="22">
        <v>307</v>
      </c>
      <c r="E16" s="23">
        <f t="shared" si="0"/>
        <v>9.3000000000000007</v>
      </c>
      <c r="F16" s="10"/>
      <c r="G16" s="10">
        <v>5</v>
      </c>
      <c r="H16" s="10">
        <v>69</v>
      </c>
      <c r="I16" s="10">
        <f t="shared" si="1"/>
        <v>74</v>
      </c>
      <c r="J16" s="23">
        <f t="shared" si="2"/>
        <v>17.100000000000001</v>
      </c>
      <c r="K16" s="11"/>
      <c r="L16" s="22">
        <v>1</v>
      </c>
      <c r="M16" s="22">
        <v>4</v>
      </c>
      <c r="N16" s="22">
        <v>5</v>
      </c>
      <c r="O16" s="23">
        <f t="shared" si="3"/>
        <v>3.1</v>
      </c>
      <c r="P16" s="11"/>
      <c r="Q16" s="22">
        <v>0</v>
      </c>
      <c r="R16" s="22">
        <v>0</v>
      </c>
      <c r="S16" s="22">
        <v>0</v>
      </c>
      <c r="T16" s="23">
        <f t="shared" si="4"/>
        <v>0</v>
      </c>
    </row>
    <row r="17" spans="1:20" ht="14.1" customHeight="1" x14ac:dyDescent="0.2">
      <c r="A17" s="9" t="s">
        <v>19</v>
      </c>
      <c r="B17" s="22">
        <v>0</v>
      </c>
      <c r="C17" s="22">
        <v>23</v>
      </c>
      <c r="D17" s="22">
        <v>23</v>
      </c>
      <c r="E17" s="23">
        <f t="shared" si="0"/>
        <v>0.7</v>
      </c>
      <c r="F17" s="10"/>
      <c r="G17" s="10">
        <v>0</v>
      </c>
      <c r="H17" s="10">
        <v>6</v>
      </c>
      <c r="I17" s="10">
        <f t="shared" si="1"/>
        <v>6</v>
      </c>
      <c r="J17" s="23">
        <f t="shared" si="2"/>
        <v>1.4</v>
      </c>
      <c r="K17" s="11"/>
      <c r="L17" s="22">
        <v>0</v>
      </c>
      <c r="M17" s="22">
        <v>0</v>
      </c>
      <c r="N17" s="22">
        <v>0</v>
      </c>
      <c r="O17" s="23">
        <f t="shared" si="3"/>
        <v>0</v>
      </c>
      <c r="P17" s="11"/>
      <c r="Q17" s="22">
        <v>0</v>
      </c>
      <c r="R17" s="22">
        <v>0</v>
      </c>
      <c r="S17" s="22">
        <v>0</v>
      </c>
      <c r="T17" s="23">
        <f t="shared" si="4"/>
        <v>0</v>
      </c>
    </row>
    <row r="18" spans="1:20" x14ac:dyDescent="0.2">
      <c r="A18" s="9"/>
      <c r="B18" s="22"/>
      <c r="C18" s="22"/>
      <c r="D18" s="24"/>
      <c r="E18" s="21"/>
      <c r="F18" s="9"/>
      <c r="G18" s="22"/>
      <c r="H18" s="22"/>
      <c r="I18" s="24"/>
      <c r="J18" s="26"/>
      <c r="K18" s="14"/>
      <c r="L18" s="22"/>
      <c r="M18" s="22"/>
      <c r="N18" s="24"/>
      <c r="O18" s="26"/>
      <c r="P18" s="14"/>
      <c r="Q18" s="22"/>
      <c r="R18" s="22"/>
      <c r="S18" s="24"/>
      <c r="T18" s="26"/>
    </row>
    <row r="19" spans="1:20" ht="15" customHeight="1" x14ac:dyDescent="0.2">
      <c r="A19" s="15" t="s">
        <v>2</v>
      </c>
      <c r="B19" s="24">
        <f>SUM(B6:B18)</f>
        <v>54</v>
      </c>
      <c r="C19" s="24">
        <f>SUM(C6:C18)</f>
        <v>3250</v>
      </c>
      <c r="D19" s="24">
        <f>SUM(D6:D18)</f>
        <v>3304</v>
      </c>
      <c r="E19" s="25">
        <v>100</v>
      </c>
      <c r="F19" s="17"/>
      <c r="G19" s="24">
        <f t="shared" ref="G19:S19" si="5">SUM(G6:G18)</f>
        <v>9</v>
      </c>
      <c r="H19" s="24">
        <f t="shared" si="5"/>
        <v>424</v>
      </c>
      <c r="I19" s="24">
        <f t="shared" si="5"/>
        <v>433</v>
      </c>
      <c r="J19" s="25">
        <v>100</v>
      </c>
      <c r="K19" s="16"/>
      <c r="L19" s="24">
        <f t="shared" si="5"/>
        <v>4</v>
      </c>
      <c r="M19" s="24">
        <f t="shared" si="5"/>
        <v>158</v>
      </c>
      <c r="N19" s="24">
        <f t="shared" si="5"/>
        <v>162</v>
      </c>
      <c r="O19" s="25">
        <v>100</v>
      </c>
      <c r="P19" s="16"/>
      <c r="Q19" s="24">
        <f t="shared" si="5"/>
        <v>3</v>
      </c>
      <c r="R19" s="24">
        <f t="shared" si="5"/>
        <v>29</v>
      </c>
      <c r="S19" s="24">
        <f t="shared" si="5"/>
        <v>32</v>
      </c>
      <c r="T19" s="25">
        <v>100</v>
      </c>
    </row>
    <row r="20" spans="1:20" x14ac:dyDescent="0.2">
      <c r="A20" s="2"/>
      <c r="B20" s="2"/>
      <c r="C20" s="2"/>
      <c r="D20" s="2"/>
      <c r="E20" s="2"/>
      <c r="F20" s="2"/>
      <c r="G20" s="2"/>
      <c r="H20" s="2"/>
      <c r="I20" s="18"/>
      <c r="J20" s="2"/>
      <c r="K20" s="2"/>
      <c r="L20" s="2"/>
      <c r="M20" s="2"/>
      <c r="N20" s="2"/>
      <c r="O20" s="2"/>
      <c r="P20" s="3"/>
      <c r="Q20" s="2"/>
      <c r="R20" s="2"/>
      <c r="S20" s="2"/>
      <c r="T20" s="2"/>
    </row>
    <row r="21" spans="1:20" ht="15" customHeight="1" x14ac:dyDescent="0.2">
      <c r="A21" s="30" t="s">
        <v>1</v>
      </c>
      <c r="B21" s="32" t="s">
        <v>20</v>
      </c>
      <c r="C21" s="32"/>
      <c r="D21" s="32"/>
      <c r="E21" s="32"/>
      <c r="F21" s="19"/>
      <c r="G21" s="32" t="s">
        <v>21</v>
      </c>
      <c r="H21" s="32"/>
      <c r="I21" s="32"/>
      <c r="J21" s="32"/>
      <c r="K21" s="19"/>
      <c r="L21" s="32" t="s">
        <v>22</v>
      </c>
      <c r="M21" s="32"/>
      <c r="N21" s="32"/>
      <c r="O21" s="32"/>
      <c r="P21" s="19"/>
      <c r="Q21" s="32" t="s">
        <v>23</v>
      </c>
      <c r="R21" s="32"/>
      <c r="S21" s="32"/>
      <c r="T21" s="32"/>
    </row>
    <row r="22" spans="1:20" ht="15" customHeight="1" x14ac:dyDescent="0.2">
      <c r="A22" s="31"/>
      <c r="B22" s="7" t="s">
        <v>6</v>
      </c>
      <c r="C22" s="7" t="s">
        <v>27</v>
      </c>
      <c r="D22" s="7" t="s">
        <v>2</v>
      </c>
      <c r="E22" s="7" t="s">
        <v>7</v>
      </c>
      <c r="F22" s="8"/>
      <c r="G22" s="7" t="s">
        <v>6</v>
      </c>
      <c r="H22" s="7" t="s">
        <v>27</v>
      </c>
      <c r="I22" s="7" t="s">
        <v>2</v>
      </c>
      <c r="J22" s="7" t="s">
        <v>7</v>
      </c>
      <c r="K22" s="8"/>
      <c r="L22" s="7" t="s">
        <v>6</v>
      </c>
      <c r="M22" s="7" t="s">
        <v>27</v>
      </c>
      <c r="N22" s="7" t="s">
        <v>2</v>
      </c>
      <c r="O22" s="7" t="s">
        <v>7</v>
      </c>
      <c r="P22" s="8"/>
      <c r="Q22" s="7" t="s">
        <v>6</v>
      </c>
      <c r="R22" s="7" t="s">
        <v>27</v>
      </c>
      <c r="S22" s="7" t="s">
        <v>2</v>
      </c>
      <c r="T22" s="7" t="s">
        <v>7</v>
      </c>
    </row>
    <row r="23" spans="1:20" x14ac:dyDescent="0.2">
      <c r="A23" s="9"/>
      <c r="B23" s="21"/>
      <c r="C23" s="21"/>
      <c r="D23" s="21"/>
      <c r="E23" s="21"/>
      <c r="F23" s="9"/>
      <c r="G23" s="21"/>
      <c r="H23" s="21"/>
      <c r="I23" s="21"/>
      <c r="J23" s="21"/>
      <c r="K23" s="9"/>
      <c r="L23" s="21"/>
      <c r="M23" s="21"/>
      <c r="N23" s="21"/>
      <c r="O23" s="21"/>
      <c r="P23" s="9"/>
      <c r="Q23" s="9"/>
      <c r="R23" s="9"/>
      <c r="S23" s="9"/>
      <c r="T23" s="9"/>
    </row>
    <row r="24" spans="1:20" ht="14.1" customHeight="1" x14ac:dyDescent="0.2">
      <c r="A24" s="9" t="s">
        <v>8</v>
      </c>
      <c r="B24" s="22">
        <v>0</v>
      </c>
      <c r="C24" s="22">
        <v>0</v>
      </c>
      <c r="D24" s="22">
        <v>0</v>
      </c>
      <c r="E24" s="23">
        <f>D24/$D$37*100</f>
        <v>0</v>
      </c>
      <c r="F24" s="11"/>
      <c r="G24" s="22">
        <v>0</v>
      </c>
      <c r="H24" s="22">
        <v>56</v>
      </c>
      <c r="I24" s="22">
        <v>56</v>
      </c>
      <c r="J24" s="23">
        <f>I24/$I$37*100</f>
        <v>5.384615384615385</v>
      </c>
      <c r="K24" s="11"/>
      <c r="L24" s="22">
        <v>0</v>
      </c>
      <c r="M24" s="22">
        <v>56</v>
      </c>
      <c r="N24" s="22">
        <v>56</v>
      </c>
      <c r="O24" s="23">
        <f>N24/$N$37*100</f>
        <v>2.1739130434782608</v>
      </c>
      <c r="P24" s="11"/>
      <c r="Q24" s="10">
        <v>0</v>
      </c>
      <c r="R24" s="10">
        <v>2</v>
      </c>
      <c r="S24" s="10">
        <v>2</v>
      </c>
      <c r="T24" s="11">
        <f>S24/$S$37*100</f>
        <v>1.9801980198019802</v>
      </c>
    </row>
    <row r="25" spans="1:20" ht="14.1" customHeight="1" x14ac:dyDescent="0.2">
      <c r="A25" s="12" t="s">
        <v>9</v>
      </c>
      <c r="B25" s="22">
        <v>0</v>
      </c>
      <c r="C25" s="22">
        <v>0</v>
      </c>
      <c r="D25" s="22">
        <v>0</v>
      </c>
      <c r="E25" s="23">
        <f t="shared" ref="E25:E35" si="6">D25/$D$37*100</f>
        <v>0</v>
      </c>
      <c r="F25" s="11"/>
      <c r="G25" s="22">
        <v>0</v>
      </c>
      <c r="H25" s="22">
        <v>48</v>
      </c>
      <c r="I25" s="22">
        <v>48</v>
      </c>
      <c r="J25" s="23">
        <f t="shared" ref="J25:J35" si="7">I25/$I$37*100</f>
        <v>4.6153846153846159</v>
      </c>
      <c r="K25" s="11"/>
      <c r="L25" s="22">
        <v>0</v>
      </c>
      <c r="M25" s="22">
        <v>48</v>
      </c>
      <c r="N25" s="22">
        <v>48</v>
      </c>
      <c r="O25" s="23">
        <f t="shared" ref="O25:O35" si="8">N25/$N$37*100</f>
        <v>1.8633540372670807</v>
      </c>
      <c r="P25" s="11"/>
      <c r="Q25" s="10">
        <v>0</v>
      </c>
      <c r="R25" s="10">
        <v>0</v>
      </c>
      <c r="S25" s="10">
        <v>0</v>
      </c>
      <c r="T25" s="11">
        <f t="shared" ref="T25:T35" si="9">S25/$S$37*100</f>
        <v>0</v>
      </c>
    </row>
    <row r="26" spans="1:20" ht="14.1" customHeight="1" x14ac:dyDescent="0.2">
      <c r="A26" s="12" t="s">
        <v>10</v>
      </c>
      <c r="B26" s="22">
        <v>0</v>
      </c>
      <c r="C26" s="22">
        <v>0</v>
      </c>
      <c r="D26" s="22">
        <v>0</v>
      </c>
      <c r="E26" s="23">
        <f t="shared" si="6"/>
        <v>0</v>
      </c>
      <c r="F26" s="11"/>
      <c r="G26" s="22">
        <v>0</v>
      </c>
      <c r="H26" s="22">
        <v>67</v>
      </c>
      <c r="I26" s="22">
        <v>67</v>
      </c>
      <c r="J26" s="23">
        <f t="shared" si="7"/>
        <v>6.4423076923076916</v>
      </c>
      <c r="K26" s="11"/>
      <c r="L26" s="22">
        <v>0</v>
      </c>
      <c r="M26" s="22">
        <v>67</v>
      </c>
      <c r="N26" s="22">
        <v>67</v>
      </c>
      <c r="O26" s="23">
        <f t="shared" si="8"/>
        <v>2.6009316770186337</v>
      </c>
      <c r="P26" s="11"/>
      <c r="Q26" s="10">
        <v>0</v>
      </c>
      <c r="R26" s="10">
        <v>1</v>
      </c>
      <c r="S26" s="10">
        <v>1</v>
      </c>
      <c r="T26" s="11">
        <f t="shared" si="9"/>
        <v>0.99009900990099009</v>
      </c>
    </row>
    <row r="27" spans="1:20" ht="14.1" customHeight="1" x14ac:dyDescent="0.2">
      <c r="A27" s="9" t="s">
        <v>11</v>
      </c>
      <c r="B27" s="22">
        <v>0</v>
      </c>
      <c r="C27" s="22">
        <v>16</v>
      </c>
      <c r="D27" s="22">
        <v>16</v>
      </c>
      <c r="E27" s="23">
        <f t="shared" si="6"/>
        <v>1.0416666666666665</v>
      </c>
      <c r="F27" s="11"/>
      <c r="G27" s="22">
        <v>0</v>
      </c>
      <c r="H27" s="22">
        <v>96</v>
      </c>
      <c r="I27" s="22">
        <v>96</v>
      </c>
      <c r="J27" s="23">
        <f t="shared" si="7"/>
        <v>9.2307692307692317</v>
      </c>
      <c r="K27" s="11"/>
      <c r="L27" s="22">
        <v>0</v>
      </c>
      <c r="M27" s="22">
        <v>112</v>
      </c>
      <c r="N27" s="22">
        <v>112</v>
      </c>
      <c r="O27" s="23">
        <f t="shared" si="8"/>
        <v>4.3478260869565215</v>
      </c>
      <c r="P27" s="11"/>
      <c r="Q27" s="10">
        <v>0</v>
      </c>
      <c r="R27" s="10">
        <v>5</v>
      </c>
      <c r="S27" s="10">
        <v>5</v>
      </c>
      <c r="T27" s="11">
        <f t="shared" si="9"/>
        <v>4.9504950495049505</v>
      </c>
    </row>
    <row r="28" spans="1:20" ht="14.1" customHeight="1" x14ac:dyDescent="0.2">
      <c r="A28" s="9" t="s">
        <v>12</v>
      </c>
      <c r="B28" s="22">
        <v>2</v>
      </c>
      <c r="C28" s="22">
        <v>97</v>
      </c>
      <c r="D28" s="22">
        <v>99</v>
      </c>
      <c r="E28" s="23">
        <f t="shared" si="6"/>
        <v>6.4453125</v>
      </c>
      <c r="F28" s="11"/>
      <c r="G28" s="22">
        <v>0</v>
      </c>
      <c r="H28" s="22">
        <v>117</v>
      </c>
      <c r="I28" s="22">
        <v>117</v>
      </c>
      <c r="J28" s="23">
        <f t="shared" si="7"/>
        <v>11.25</v>
      </c>
      <c r="K28" s="11"/>
      <c r="L28" s="22">
        <v>2</v>
      </c>
      <c r="M28" s="22">
        <v>214</v>
      </c>
      <c r="N28" s="22">
        <v>216</v>
      </c>
      <c r="O28" s="23">
        <f t="shared" si="8"/>
        <v>8.3850931677018643</v>
      </c>
      <c r="P28" s="11"/>
      <c r="Q28" s="10">
        <v>0</v>
      </c>
      <c r="R28" s="10">
        <v>16</v>
      </c>
      <c r="S28" s="10">
        <v>16</v>
      </c>
      <c r="T28" s="11">
        <f t="shared" si="9"/>
        <v>15.841584158415841</v>
      </c>
    </row>
    <row r="29" spans="1:20" ht="14.1" customHeight="1" x14ac:dyDescent="0.2">
      <c r="A29" s="9" t="s">
        <v>13</v>
      </c>
      <c r="B29" s="22">
        <v>3</v>
      </c>
      <c r="C29" s="22">
        <v>148</v>
      </c>
      <c r="D29" s="22">
        <v>151</v>
      </c>
      <c r="E29" s="23">
        <f t="shared" si="6"/>
        <v>9.8307291666666679</v>
      </c>
      <c r="F29" s="11"/>
      <c r="G29" s="22">
        <v>1</v>
      </c>
      <c r="H29" s="22">
        <v>95</v>
      </c>
      <c r="I29" s="22">
        <v>96</v>
      </c>
      <c r="J29" s="23">
        <f t="shared" si="7"/>
        <v>9.2307692307692317</v>
      </c>
      <c r="K29" s="11"/>
      <c r="L29" s="22">
        <v>4</v>
      </c>
      <c r="M29" s="22">
        <v>243</v>
      </c>
      <c r="N29" s="22">
        <v>247</v>
      </c>
      <c r="O29" s="23">
        <f t="shared" si="8"/>
        <v>9.5885093167701854</v>
      </c>
      <c r="P29" s="11"/>
      <c r="Q29" s="10">
        <v>1</v>
      </c>
      <c r="R29" s="10">
        <v>9</v>
      </c>
      <c r="S29" s="10">
        <v>10</v>
      </c>
      <c r="T29" s="11">
        <f t="shared" si="9"/>
        <v>9.9009900990099009</v>
      </c>
    </row>
    <row r="30" spans="1:20" ht="14.1" customHeight="1" x14ac:dyDescent="0.2">
      <c r="A30" s="9" t="s">
        <v>14</v>
      </c>
      <c r="B30" s="22">
        <v>8</v>
      </c>
      <c r="C30" s="22">
        <v>384</v>
      </c>
      <c r="D30" s="22">
        <v>392</v>
      </c>
      <c r="E30" s="23">
        <f t="shared" si="6"/>
        <v>25.520833333333332</v>
      </c>
      <c r="F30" s="11"/>
      <c r="G30" s="22">
        <v>2</v>
      </c>
      <c r="H30" s="22">
        <v>192</v>
      </c>
      <c r="I30" s="22">
        <v>194</v>
      </c>
      <c r="J30" s="23">
        <f t="shared" si="7"/>
        <v>18.653846153846153</v>
      </c>
      <c r="K30" s="11"/>
      <c r="L30" s="22">
        <v>10</v>
      </c>
      <c r="M30" s="22">
        <v>576</v>
      </c>
      <c r="N30" s="22">
        <v>586</v>
      </c>
      <c r="O30" s="23">
        <f t="shared" si="8"/>
        <v>22.748447204968944</v>
      </c>
      <c r="P30" s="11"/>
      <c r="Q30" s="10">
        <v>0</v>
      </c>
      <c r="R30" s="10">
        <v>24</v>
      </c>
      <c r="S30" s="10">
        <v>24</v>
      </c>
      <c r="T30" s="11">
        <f t="shared" si="9"/>
        <v>23.762376237623762</v>
      </c>
    </row>
    <row r="31" spans="1:20" ht="14.1" customHeight="1" x14ac:dyDescent="0.2">
      <c r="A31" s="9" t="s">
        <v>15</v>
      </c>
      <c r="B31" s="22">
        <v>3</v>
      </c>
      <c r="C31" s="22">
        <v>335</v>
      </c>
      <c r="D31" s="22">
        <v>338</v>
      </c>
      <c r="E31" s="23">
        <f t="shared" si="6"/>
        <v>22.005208333333336</v>
      </c>
      <c r="F31" s="11"/>
      <c r="G31" s="22">
        <v>0</v>
      </c>
      <c r="H31" s="22">
        <v>120</v>
      </c>
      <c r="I31" s="22">
        <v>120</v>
      </c>
      <c r="J31" s="23">
        <f t="shared" si="7"/>
        <v>11.538461538461538</v>
      </c>
      <c r="K31" s="11"/>
      <c r="L31" s="22">
        <v>3</v>
      </c>
      <c r="M31" s="22">
        <v>455</v>
      </c>
      <c r="N31" s="22">
        <v>458</v>
      </c>
      <c r="O31" s="23">
        <f t="shared" si="8"/>
        <v>17.779503105590059</v>
      </c>
      <c r="P31" s="11"/>
      <c r="Q31" s="10">
        <v>0</v>
      </c>
      <c r="R31" s="10">
        <v>14</v>
      </c>
      <c r="S31" s="10">
        <v>14</v>
      </c>
      <c r="T31" s="11">
        <f t="shared" si="9"/>
        <v>13.861386138613863</v>
      </c>
    </row>
    <row r="32" spans="1:20" ht="14.1" customHeight="1" x14ac:dyDescent="0.2">
      <c r="A32" s="9" t="s">
        <v>16</v>
      </c>
      <c r="B32" s="22">
        <v>4</v>
      </c>
      <c r="C32" s="22">
        <v>240</v>
      </c>
      <c r="D32" s="22">
        <v>244</v>
      </c>
      <c r="E32" s="23">
        <f t="shared" si="6"/>
        <v>15.885416666666666</v>
      </c>
      <c r="F32" s="11"/>
      <c r="G32" s="22">
        <v>0</v>
      </c>
      <c r="H32" s="22">
        <v>80</v>
      </c>
      <c r="I32" s="22">
        <v>80</v>
      </c>
      <c r="J32" s="23">
        <f t="shared" si="7"/>
        <v>7.6923076923076925</v>
      </c>
      <c r="K32" s="11"/>
      <c r="L32" s="22">
        <v>4</v>
      </c>
      <c r="M32" s="22">
        <v>320</v>
      </c>
      <c r="N32" s="22">
        <v>324</v>
      </c>
      <c r="O32" s="23">
        <f t="shared" si="8"/>
        <v>12.577639751552795</v>
      </c>
      <c r="P32" s="11"/>
      <c r="Q32" s="10">
        <v>0</v>
      </c>
      <c r="R32" s="10">
        <v>12</v>
      </c>
      <c r="S32" s="10">
        <v>12</v>
      </c>
      <c r="T32" s="11">
        <f t="shared" si="9"/>
        <v>11.881188118811881</v>
      </c>
    </row>
    <row r="33" spans="1:20" ht="14.1" customHeight="1" x14ac:dyDescent="0.2">
      <c r="A33" s="9" t="s">
        <v>17</v>
      </c>
      <c r="B33" s="22">
        <v>1</v>
      </c>
      <c r="C33" s="22">
        <v>165</v>
      </c>
      <c r="D33" s="22">
        <v>166</v>
      </c>
      <c r="E33" s="23">
        <f t="shared" si="6"/>
        <v>10.807291666666668</v>
      </c>
      <c r="F33" s="11"/>
      <c r="G33" s="22">
        <v>0</v>
      </c>
      <c r="H33" s="22">
        <v>62</v>
      </c>
      <c r="I33" s="22">
        <v>62</v>
      </c>
      <c r="J33" s="23">
        <f t="shared" si="7"/>
        <v>5.9615384615384617</v>
      </c>
      <c r="K33" s="11"/>
      <c r="L33" s="22">
        <v>1</v>
      </c>
      <c r="M33" s="22">
        <v>227</v>
      </c>
      <c r="N33" s="22">
        <v>228</v>
      </c>
      <c r="O33" s="23">
        <f t="shared" si="8"/>
        <v>8.8509316770186341</v>
      </c>
      <c r="P33" s="11"/>
      <c r="Q33" s="10">
        <v>0</v>
      </c>
      <c r="R33" s="10">
        <v>6</v>
      </c>
      <c r="S33" s="10">
        <v>6</v>
      </c>
      <c r="T33" s="11">
        <f t="shared" si="9"/>
        <v>5.9405940594059405</v>
      </c>
    </row>
    <row r="34" spans="1:20" ht="14.1" customHeight="1" x14ac:dyDescent="0.2">
      <c r="A34" s="9" t="s">
        <v>18</v>
      </c>
      <c r="B34" s="22">
        <v>7</v>
      </c>
      <c r="C34" s="22">
        <v>117</v>
      </c>
      <c r="D34" s="22">
        <v>124</v>
      </c>
      <c r="E34" s="23">
        <f t="shared" si="6"/>
        <v>8.0729166666666679</v>
      </c>
      <c r="F34" s="11"/>
      <c r="G34" s="22">
        <v>5</v>
      </c>
      <c r="H34" s="22">
        <v>88</v>
      </c>
      <c r="I34" s="22">
        <v>93</v>
      </c>
      <c r="J34" s="23">
        <f t="shared" si="7"/>
        <v>8.9423076923076916</v>
      </c>
      <c r="K34" s="11"/>
      <c r="L34" s="22">
        <v>12</v>
      </c>
      <c r="M34" s="22">
        <v>205</v>
      </c>
      <c r="N34" s="22">
        <v>217</v>
      </c>
      <c r="O34" s="23">
        <f t="shared" si="8"/>
        <v>8.4239130434782616</v>
      </c>
      <c r="P34" s="11"/>
      <c r="Q34" s="10">
        <v>1</v>
      </c>
      <c r="R34" s="10">
        <v>10</v>
      </c>
      <c r="S34" s="10">
        <v>11</v>
      </c>
      <c r="T34" s="11">
        <f t="shared" si="9"/>
        <v>10.891089108910892</v>
      </c>
    </row>
    <row r="35" spans="1:20" ht="14.1" customHeight="1" x14ac:dyDescent="0.2">
      <c r="A35" s="9" t="s">
        <v>19</v>
      </c>
      <c r="B35" s="22">
        <v>0</v>
      </c>
      <c r="C35" s="22">
        <v>6</v>
      </c>
      <c r="D35" s="22">
        <v>6</v>
      </c>
      <c r="E35" s="23">
        <f t="shared" si="6"/>
        <v>0.390625</v>
      </c>
      <c r="F35" s="11"/>
      <c r="G35" s="22">
        <v>0</v>
      </c>
      <c r="H35" s="22">
        <v>11</v>
      </c>
      <c r="I35" s="22">
        <v>11</v>
      </c>
      <c r="J35" s="23">
        <f t="shared" si="7"/>
        <v>1.0576923076923077</v>
      </c>
      <c r="K35" s="11"/>
      <c r="L35" s="22">
        <v>0</v>
      </c>
      <c r="M35" s="22">
        <v>17</v>
      </c>
      <c r="N35" s="22">
        <v>17</v>
      </c>
      <c r="O35" s="23">
        <f t="shared" si="8"/>
        <v>0.65993788819875776</v>
      </c>
      <c r="P35" s="11"/>
      <c r="Q35" s="10">
        <v>0</v>
      </c>
      <c r="R35" s="10">
        <v>0</v>
      </c>
      <c r="S35" s="10">
        <v>0</v>
      </c>
      <c r="T35" s="11">
        <f t="shared" si="9"/>
        <v>0</v>
      </c>
    </row>
    <row r="36" spans="1:20" x14ac:dyDescent="0.2">
      <c r="A36" s="9"/>
      <c r="B36" s="22"/>
      <c r="C36" s="22"/>
      <c r="D36" s="22"/>
      <c r="E36" s="26"/>
      <c r="F36" s="14"/>
      <c r="G36" s="22"/>
      <c r="H36" s="22"/>
      <c r="I36" s="22"/>
      <c r="J36" s="26"/>
      <c r="K36" s="14"/>
      <c r="L36" s="22"/>
      <c r="M36" s="22"/>
      <c r="N36" s="22"/>
      <c r="O36" s="26"/>
      <c r="P36" s="14"/>
      <c r="Q36" s="10"/>
      <c r="R36" s="10"/>
      <c r="S36" s="10"/>
      <c r="T36" s="14"/>
    </row>
    <row r="37" spans="1:20" ht="15" customHeight="1" x14ac:dyDescent="0.2">
      <c r="A37" s="15" t="s">
        <v>2</v>
      </c>
      <c r="B37" s="24">
        <f>SUM(B24:B36)</f>
        <v>28</v>
      </c>
      <c r="C37" s="24">
        <f>SUM(C24:C36)</f>
        <v>1508</v>
      </c>
      <c r="D37" s="24">
        <f>SUM(D24:D36)</f>
        <v>1536</v>
      </c>
      <c r="E37" s="25">
        <f t="shared" ref="E37:T37" si="10">SUM(E24:E36)</f>
        <v>100.00000000000001</v>
      </c>
      <c r="F37" s="16"/>
      <c r="G37" s="24">
        <f t="shared" si="10"/>
        <v>8</v>
      </c>
      <c r="H37" s="24">
        <f t="shared" si="10"/>
        <v>1032</v>
      </c>
      <c r="I37" s="24">
        <f t="shared" si="10"/>
        <v>1040</v>
      </c>
      <c r="J37" s="25">
        <f>SUM(J24:J36)</f>
        <v>100.00000000000001</v>
      </c>
      <c r="K37" s="16"/>
      <c r="L37" s="24">
        <f t="shared" si="10"/>
        <v>36</v>
      </c>
      <c r="M37" s="24">
        <f t="shared" si="10"/>
        <v>2540</v>
      </c>
      <c r="N37" s="24">
        <f t="shared" si="10"/>
        <v>2576</v>
      </c>
      <c r="O37" s="25">
        <f t="shared" si="10"/>
        <v>100</v>
      </c>
      <c r="P37" s="16"/>
      <c r="Q37" s="13">
        <f t="shared" si="10"/>
        <v>2</v>
      </c>
      <c r="R37" s="13">
        <f t="shared" si="10"/>
        <v>99</v>
      </c>
      <c r="S37" s="13">
        <f t="shared" si="10"/>
        <v>101</v>
      </c>
      <c r="T37" s="16">
        <f t="shared" si="10"/>
        <v>100</v>
      </c>
    </row>
    <row r="38" spans="1:2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.95" customHeight="1" x14ac:dyDescent="0.2">
      <c r="A39" s="34" t="s">
        <v>24</v>
      </c>
      <c r="B39" s="34"/>
      <c r="C39" s="34"/>
      <c r="D39" s="34"/>
      <c r="E39" s="34"/>
      <c r="F39" s="34"/>
      <c r="G39" s="34"/>
      <c r="H39" s="34"/>
      <c r="I39" s="34"/>
      <c r="J39" s="34"/>
      <c r="K39" s="27"/>
      <c r="L39" s="27"/>
      <c r="M39" s="9"/>
      <c r="N39" s="9"/>
      <c r="O39" s="9"/>
      <c r="P39" s="9"/>
      <c r="Q39" s="9"/>
      <c r="R39" s="9"/>
      <c r="S39" s="9"/>
      <c r="T39" s="9"/>
    </row>
    <row r="40" spans="1:20" ht="12.95" customHeight="1" x14ac:dyDescent="0.2">
      <c r="A40" s="29" t="s">
        <v>25</v>
      </c>
      <c r="B40" s="29"/>
      <c r="C40" s="29"/>
      <c r="D40" s="2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</sheetData>
  <mergeCells count="14">
    <mergeCell ref="A1:T1"/>
    <mergeCell ref="A40:D40"/>
    <mergeCell ref="A21:A22"/>
    <mergeCell ref="B21:E21"/>
    <mergeCell ref="G21:J21"/>
    <mergeCell ref="L21:O21"/>
    <mergeCell ref="Q21:T21"/>
    <mergeCell ref="Q3:T3"/>
    <mergeCell ref="A3:A4"/>
    <mergeCell ref="B3:E3"/>
    <mergeCell ref="G3:J3"/>
    <mergeCell ref="L3:O3"/>
    <mergeCell ref="A39:J39"/>
    <mergeCell ref="Q2:T2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2014-12-01T13:38:34Z</dcterms:modified>
</cp:coreProperties>
</file>