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6195" windowWidth="28830" windowHeight="6255"/>
  </bookViews>
  <sheets>
    <sheet name="P-TRANOM2013 4.7" sheetId="4" r:id="rId1"/>
  </sheets>
  <calcPr calcId="145621"/>
</workbook>
</file>

<file path=xl/calcChain.xml><?xml version="1.0" encoding="utf-8"?>
<calcChain xmlns="http://schemas.openxmlformats.org/spreadsheetml/2006/main">
  <c r="B7" i="4" l="1"/>
  <c r="C7" i="4"/>
  <c r="D7" i="4"/>
  <c r="B8" i="4"/>
  <c r="C8" i="4"/>
  <c r="D8" i="4"/>
  <c r="B9" i="4"/>
  <c r="C9" i="4"/>
  <c r="D9" i="4"/>
  <c r="B10" i="4"/>
  <c r="C10" i="4"/>
  <c r="D10" i="4"/>
  <c r="B11" i="4"/>
  <c r="C11" i="4"/>
  <c r="D11" i="4"/>
  <c r="B12" i="4"/>
  <c r="C12" i="4"/>
  <c r="D12" i="4"/>
  <c r="B13" i="4"/>
  <c r="C13" i="4"/>
  <c r="D13" i="4"/>
  <c r="B14" i="4"/>
  <c r="C14" i="4"/>
  <c r="D14" i="4"/>
  <c r="B15" i="4"/>
  <c r="C15" i="4"/>
  <c r="D15" i="4"/>
  <c r="B16" i="4"/>
  <c r="C16" i="4"/>
  <c r="D16" i="4"/>
  <c r="B17" i="4"/>
  <c r="C17" i="4"/>
  <c r="D17" i="4"/>
  <c r="C6" i="4"/>
  <c r="D6" i="4"/>
  <c r="B6" i="4"/>
  <c r="R37" i="4"/>
  <c r="Q37" i="4"/>
  <c r="M37" i="4"/>
  <c r="L37" i="4"/>
  <c r="H37" i="4"/>
  <c r="G37" i="4"/>
  <c r="C37" i="4"/>
  <c r="B37" i="4"/>
  <c r="R19" i="4"/>
  <c r="Q19" i="4"/>
  <c r="M19" i="4"/>
  <c r="L19" i="4"/>
  <c r="H19" i="4"/>
  <c r="G19" i="4"/>
  <c r="I19" i="4"/>
  <c r="J7" i="4" s="1"/>
  <c r="S37" i="4"/>
  <c r="T25" i="4" s="1"/>
  <c r="N37" i="4"/>
  <c r="O26" i="4" s="1"/>
  <c r="N19" i="4"/>
  <c r="O7" i="4" s="1"/>
  <c r="S19" i="4"/>
  <c r="T10" i="4" s="1"/>
  <c r="D37" i="4"/>
  <c r="E33" i="4" s="1"/>
  <c r="I37" i="4"/>
  <c r="J25" i="4" s="1"/>
  <c r="T9" i="4"/>
  <c r="T13" i="4"/>
  <c r="T17" i="4"/>
  <c r="T34" i="4"/>
  <c r="T30" i="4"/>
  <c r="T26" i="4"/>
  <c r="T33" i="4"/>
  <c r="T29" i="4"/>
  <c r="O35" i="4"/>
  <c r="O31" i="4"/>
  <c r="O27" i="4"/>
  <c r="B19" i="4"/>
  <c r="O34" i="4"/>
  <c r="O30" i="4"/>
  <c r="J34" i="4"/>
  <c r="J32" i="4"/>
  <c r="J30" i="4"/>
  <c r="J28" i="4"/>
  <c r="J26" i="4"/>
  <c r="J24" i="4"/>
  <c r="J35" i="4"/>
  <c r="J33" i="4"/>
  <c r="J31" i="4"/>
  <c r="J29" i="4"/>
  <c r="J27" i="4"/>
  <c r="E31" i="4"/>
  <c r="E24" i="4"/>
  <c r="E28" i="4"/>
  <c r="C19" i="4"/>
  <c r="T6" i="4"/>
  <c r="E32" i="4" l="1"/>
  <c r="E27" i="4"/>
  <c r="E35" i="4"/>
  <c r="O28" i="4"/>
  <c r="O32" i="4"/>
  <c r="O24" i="4"/>
  <c r="O25" i="4"/>
  <c r="O29" i="4"/>
  <c r="O33" i="4"/>
  <c r="T27" i="4"/>
  <c r="T37" i="4" s="1"/>
  <c r="T31" i="4"/>
  <c r="T35" i="4"/>
  <c r="T28" i="4"/>
  <c r="T32" i="4"/>
  <c r="T24" i="4"/>
  <c r="D19" i="4"/>
  <c r="E8" i="4" s="1"/>
  <c r="T12" i="4"/>
  <c r="J37" i="4"/>
  <c r="T16" i="4"/>
  <c r="O14" i="4"/>
  <c r="O10" i="4"/>
  <c r="O6" i="4"/>
  <c r="O16" i="4"/>
  <c r="O12" i="4"/>
  <c r="O8" i="4"/>
  <c r="E10" i="4"/>
  <c r="E14" i="4"/>
  <c r="E17" i="4"/>
  <c r="E13" i="4"/>
  <c r="E9" i="4"/>
  <c r="J16" i="4"/>
  <c r="J14" i="4"/>
  <c r="J12" i="4"/>
  <c r="J10" i="4"/>
  <c r="J8" i="4"/>
  <c r="J6" i="4"/>
  <c r="E6" i="4"/>
  <c r="E26" i="4"/>
  <c r="E30" i="4"/>
  <c r="E34" i="4"/>
  <c r="E25" i="4"/>
  <c r="E37" i="4" s="1"/>
  <c r="E29" i="4"/>
  <c r="T15" i="4"/>
  <c r="T11" i="4"/>
  <c r="T7" i="4"/>
  <c r="T14" i="4"/>
  <c r="T8" i="4"/>
  <c r="O17" i="4"/>
  <c r="O15" i="4"/>
  <c r="O13" i="4"/>
  <c r="O11" i="4"/>
  <c r="O9" i="4"/>
  <c r="J17" i="4"/>
  <c r="J15" i="4"/>
  <c r="J13" i="4"/>
  <c r="J11" i="4"/>
  <c r="J9" i="4"/>
  <c r="O37" i="4" l="1"/>
  <c r="E7" i="4"/>
  <c r="E11" i="4"/>
  <c r="E15" i="4"/>
  <c r="E16" i="4"/>
  <c r="E12" i="4"/>
  <c r="T19" i="4"/>
  <c r="E19" i="4"/>
  <c r="O19" i="4"/>
  <c r="J19" i="4"/>
</calcChain>
</file>

<file path=xl/sharedStrings.xml><?xml version="1.0" encoding="utf-8"?>
<sst xmlns="http://schemas.openxmlformats.org/spreadsheetml/2006/main" count="72" uniqueCount="30">
  <si>
    <t>Pedestrians</t>
  </si>
  <si>
    <t>Killed</t>
  </si>
  <si>
    <t>Total</t>
  </si>
  <si>
    <t>%</t>
  </si>
  <si>
    <t>0-5</t>
  </si>
  <si>
    <t>6-9</t>
  </si>
  <si>
    <t>10-14</t>
  </si>
  <si>
    <t>15-17</t>
  </si>
  <si>
    <t>18-20</t>
  </si>
  <si>
    <t>21-24</t>
  </si>
  <si>
    <t>25-34</t>
  </si>
  <si>
    <t>35-44</t>
  </si>
  <si>
    <t>45-54</t>
  </si>
  <si>
    <t>55-64</t>
  </si>
  <si>
    <t>65 and over</t>
  </si>
  <si>
    <t>Unknown</t>
  </si>
  <si>
    <t>Source: Road Safety Authority</t>
  </si>
  <si>
    <t>Number and rate</t>
  </si>
  <si>
    <t>Note: Collisions omitted where gender of casualty is not specified</t>
  </si>
  <si>
    <t>Age groups</t>
  </si>
  <si>
    <t>Pedal cyclists</t>
  </si>
  <si>
    <t>Motor cyclists</t>
  </si>
  <si>
    <t>Car drivers</t>
  </si>
  <si>
    <t>Car passengers</t>
  </si>
  <si>
    <t>Total car users</t>
  </si>
  <si>
    <t>Other road users</t>
  </si>
  <si>
    <r>
      <t>Injured</t>
    </r>
    <r>
      <rPr>
        <vertAlign val="superscript"/>
        <sz val="8"/>
        <rFont val="Arial"/>
        <family val="2"/>
      </rPr>
      <t>1</t>
    </r>
  </si>
  <si>
    <r>
      <t>Total</t>
    </r>
    <r>
      <rPr>
        <vertAlign val="superscript"/>
        <sz val="8"/>
        <rFont val="Arial"/>
        <family val="2"/>
      </rPr>
      <t>1</t>
    </r>
  </si>
  <si>
    <t>Injured</t>
  </si>
  <si>
    <r>
      <t>Table 4.7  Number of male casualties classified by road user type and age, 2012</t>
    </r>
    <r>
      <rPr>
        <b/>
        <vertAlign val="superscript"/>
        <sz val="8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</si>
</sst>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5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b/>
      <vertAlign val="superscript"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2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3" fontId="1" fillId="0" borderId="0" xfId="0" applyNumberFormat="1" applyFont="1"/>
    <xf numFmtId="3" fontId="2" fillId="0" borderId="0" xfId="0" applyNumberFormat="1" applyFont="1"/>
    <xf numFmtId="0" fontId="1" fillId="0" borderId="0" xfId="0" applyNumberFormat="1" applyFont="1"/>
    <xf numFmtId="164" fontId="1" fillId="0" borderId="0" xfId="0" applyNumberFormat="1" applyFont="1"/>
    <xf numFmtId="3" fontId="2" fillId="0" borderId="1" xfId="0" applyNumberFormat="1" applyFont="1" applyBorder="1"/>
    <xf numFmtId="164" fontId="2" fillId="0" borderId="0" xfId="0" applyNumberFormat="1" applyFont="1"/>
    <xf numFmtId="165" fontId="2" fillId="0" borderId="0" xfId="0" applyNumberFormat="1" applyFont="1"/>
    <xf numFmtId="0" fontId="1" fillId="0" borderId="1" xfId="0" applyFont="1" applyBorder="1" applyAlignment="1">
      <alignment horizontal="right" vertical="center"/>
    </xf>
    <xf numFmtId="0" fontId="1" fillId="0" borderId="0" xfId="0" applyFont="1" applyBorder="1"/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/>
    <xf numFmtId="0" fontId="1" fillId="0" borderId="0" xfId="0" applyFont="1" applyBorder="1" applyAlignment="1">
      <alignment horizontal="right"/>
    </xf>
    <xf numFmtId="0" fontId="2" fillId="0" borderId="1" xfId="0" applyFont="1" applyBorder="1"/>
    <xf numFmtId="3" fontId="1" fillId="0" borderId="0" xfId="0" applyNumberFormat="1" applyFont="1" applyFill="1"/>
    <xf numFmtId="0" fontId="1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"/>
  <sheetViews>
    <sheetView tabSelected="1" zoomScaleNormal="100" workbookViewId="0">
      <selection activeCell="U31" sqref="U31"/>
    </sheetView>
  </sheetViews>
  <sheetFormatPr defaultRowHeight="11.25" x14ac:dyDescent="0.2"/>
  <cols>
    <col min="1" max="1" width="8.7109375" style="1" customWidth="1"/>
    <col min="2" max="5" width="6" style="1" customWidth="1"/>
    <col min="6" max="6" width="2.5703125" style="1" customWidth="1"/>
    <col min="7" max="10" width="6" style="1" customWidth="1"/>
    <col min="11" max="11" width="2.5703125" style="1" customWidth="1"/>
    <col min="12" max="15" width="6" style="1" customWidth="1"/>
    <col min="16" max="16" width="2.5703125" style="1" customWidth="1"/>
    <col min="17" max="20" width="6" style="1" customWidth="1"/>
    <col min="21" max="16384" width="9.140625" style="14"/>
  </cols>
  <sheetData>
    <row r="1" spans="1:20" ht="15" customHeight="1" x14ac:dyDescent="0.2">
      <c r="A1" s="22" t="s">
        <v>29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</row>
    <row r="2" spans="1:20" ht="11.25" customHeight="1" x14ac:dyDescent="0.2">
      <c r="A2" s="19"/>
      <c r="B2" s="4"/>
      <c r="C2" s="4"/>
      <c r="D2" s="4"/>
      <c r="E2" s="4"/>
      <c r="F2" s="14"/>
      <c r="G2" s="4"/>
      <c r="H2" s="4"/>
      <c r="I2" s="4"/>
      <c r="J2" s="4"/>
      <c r="K2" s="14"/>
      <c r="L2" s="4"/>
      <c r="M2" s="4"/>
      <c r="N2" s="4"/>
      <c r="O2" s="5"/>
      <c r="P2" s="18"/>
      <c r="Q2" s="28" t="s">
        <v>17</v>
      </c>
      <c r="R2" s="28"/>
      <c r="S2" s="28"/>
      <c r="T2" s="28"/>
    </row>
    <row r="3" spans="1:20" ht="15" customHeight="1" x14ac:dyDescent="0.2">
      <c r="A3" s="24" t="s">
        <v>19</v>
      </c>
      <c r="B3" s="23" t="s">
        <v>2</v>
      </c>
      <c r="C3" s="23"/>
      <c r="D3" s="23"/>
      <c r="E3" s="23"/>
      <c r="F3" s="17"/>
      <c r="G3" s="23" t="s">
        <v>0</v>
      </c>
      <c r="H3" s="23"/>
      <c r="I3" s="23"/>
      <c r="J3" s="23"/>
      <c r="K3" s="17"/>
      <c r="L3" s="23" t="s">
        <v>20</v>
      </c>
      <c r="M3" s="23"/>
      <c r="N3" s="23"/>
      <c r="O3" s="23"/>
      <c r="P3" s="17"/>
      <c r="Q3" s="23" t="s">
        <v>21</v>
      </c>
      <c r="R3" s="23"/>
      <c r="S3" s="23"/>
      <c r="T3" s="23"/>
    </row>
    <row r="4" spans="1:20" ht="15" customHeight="1" x14ac:dyDescent="0.2">
      <c r="A4" s="25"/>
      <c r="B4" s="16" t="s">
        <v>1</v>
      </c>
      <c r="C4" s="16" t="s">
        <v>26</v>
      </c>
      <c r="D4" s="16" t="s">
        <v>27</v>
      </c>
      <c r="E4" s="16" t="s">
        <v>3</v>
      </c>
      <c r="F4" s="13"/>
      <c r="G4" s="16" t="s">
        <v>1</v>
      </c>
      <c r="H4" s="16" t="s">
        <v>28</v>
      </c>
      <c r="I4" s="16" t="s">
        <v>2</v>
      </c>
      <c r="J4" s="16" t="s">
        <v>3</v>
      </c>
      <c r="K4" s="13"/>
      <c r="L4" s="16" t="s">
        <v>1</v>
      </c>
      <c r="M4" s="16" t="s">
        <v>28</v>
      </c>
      <c r="N4" s="16" t="s">
        <v>2</v>
      </c>
      <c r="O4" s="16" t="s">
        <v>3</v>
      </c>
      <c r="P4" s="13"/>
      <c r="Q4" s="16" t="s">
        <v>1</v>
      </c>
      <c r="R4" s="16" t="s">
        <v>28</v>
      </c>
      <c r="S4" s="16" t="s">
        <v>2</v>
      </c>
      <c r="T4" s="16" t="s">
        <v>3</v>
      </c>
    </row>
    <row r="5" spans="1:20" ht="12" customHeight="1" x14ac:dyDescent="0.2"/>
    <row r="6" spans="1:20" ht="14.1" customHeight="1" x14ac:dyDescent="0.2">
      <c r="A6" s="1" t="s">
        <v>4</v>
      </c>
      <c r="B6" s="20">
        <f>G6+L6+Q6+B24+G24+Q24</f>
        <v>0</v>
      </c>
      <c r="C6" s="20">
        <f>H6+M6+R6+C24+H24+R24</f>
        <v>126</v>
      </c>
      <c r="D6" s="20">
        <f>I6+N6+S6+D24+I24+S24</f>
        <v>126</v>
      </c>
      <c r="E6" s="9">
        <f>D6/$D$19*100</f>
        <v>2.7796161482461947</v>
      </c>
      <c r="F6" s="6"/>
      <c r="G6" s="6">
        <v>0</v>
      </c>
      <c r="H6" s="6">
        <v>40</v>
      </c>
      <c r="I6" s="6">
        <v>40</v>
      </c>
      <c r="J6" s="9">
        <f>I6/$I$19*100</f>
        <v>6.756756756756757</v>
      </c>
      <c r="K6" s="9"/>
      <c r="L6" s="6">
        <v>0</v>
      </c>
      <c r="M6" s="6">
        <v>1</v>
      </c>
      <c r="N6" s="6">
        <v>1</v>
      </c>
      <c r="O6" s="9">
        <f>N6/$N$19*100</f>
        <v>0.2178649237472767</v>
      </c>
      <c r="P6" s="9"/>
      <c r="Q6" s="6">
        <v>0</v>
      </c>
      <c r="R6" s="6">
        <v>0</v>
      </c>
      <c r="S6" s="6">
        <v>0</v>
      </c>
      <c r="T6" s="9">
        <f>S6/$S$19*100</f>
        <v>0</v>
      </c>
    </row>
    <row r="7" spans="1:20" ht="14.1" customHeight="1" x14ac:dyDescent="0.2">
      <c r="A7" s="2" t="s">
        <v>5</v>
      </c>
      <c r="B7" s="20">
        <f t="shared" ref="B7:B17" si="0">G7+L7+Q7+B25+G25+Q25</f>
        <v>1</v>
      </c>
      <c r="C7" s="20">
        <f t="shared" ref="C7:C17" si="1">H7+M7+R7+C25+H25+R25</f>
        <v>109</v>
      </c>
      <c r="D7" s="20">
        <f t="shared" ref="D7:D17" si="2">I7+N7+S7+D25+I25+S25</f>
        <v>110</v>
      </c>
      <c r="E7" s="9">
        <f t="shared" ref="E7:E17" si="3">D7/$D$19*100</f>
        <v>2.4266490183101697</v>
      </c>
      <c r="F7" s="6"/>
      <c r="G7" s="6">
        <v>1</v>
      </c>
      <c r="H7" s="6">
        <v>41</v>
      </c>
      <c r="I7" s="6">
        <v>42</v>
      </c>
      <c r="J7" s="9">
        <f t="shared" ref="J7:J17" si="4">I7/$I$19*100</f>
        <v>7.0945945945945947</v>
      </c>
      <c r="K7" s="9"/>
      <c r="L7" s="6">
        <v>0</v>
      </c>
      <c r="M7" s="6">
        <v>12</v>
      </c>
      <c r="N7" s="6">
        <v>12</v>
      </c>
      <c r="O7" s="9">
        <f t="shared" ref="O7:O17" si="5">N7/$N$19*100</f>
        <v>2.6143790849673203</v>
      </c>
      <c r="P7" s="9"/>
      <c r="Q7" s="6">
        <v>0</v>
      </c>
      <c r="R7" s="6">
        <v>0</v>
      </c>
      <c r="S7" s="6">
        <v>0</v>
      </c>
      <c r="T7" s="9">
        <f t="shared" ref="T7:T17" si="6">S7/$S$19*100</f>
        <v>0</v>
      </c>
    </row>
    <row r="8" spans="1:20" ht="14.1" customHeight="1" x14ac:dyDescent="0.2">
      <c r="A8" s="2" t="s">
        <v>6</v>
      </c>
      <c r="B8" s="20">
        <f t="shared" si="0"/>
        <v>0</v>
      </c>
      <c r="C8" s="20">
        <f t="shared" si="1"/>
        <v>156</v>
      </c>
      <c r="D8" s="20">
        <f t="shared" si="2"/>
        <v>156</v>
      </c>
      <c r="E8" s="9">
        <f t="shared" si="3"/>
        <v>3.4414295168762412</v>
      </c>
      <c r="F8" s="6"/>
      <c r="G8" s="6">
        <v>0</v>
      </c>
      <c r="H8" s="6">
        <v>54</v>
      </c>
      <c r="I8" s="6">
        <v>54</v>
      </c>
      <c r="J8" s="9">
        <f t="shared" si="4"/>
        <v>9.121621621621621</v>
      </c>
      <c r="K8" s="9"/>
      <c r="L8" s="6">
        <v>0</v>
      </c>
      <c r="M8" s="6">
        <v>31</v>
      </c>
      <c r="N8" s="6">
        <v>31</v>
      </c>
      <c r="O8" s="9">
        <f t="shared" si="5"/>
        <v>6.7538126361655779</v>
      </c>
      <c r="P8" s="9"/>
      <c r="Q8" s="6">
        <v>0</v>
      </c>
      <c r="R8" s="6">
        <v>1</v>
      </c>
      <c r="S8" s="6">
        <v>1</v>
      </c>
      <c r="T8" s="9">
        <f t="shared" si="6"/>
        <v>0.31645569620253167</v>
      </c>
    </row>
    <row r="9" spans="1:20" ht="14.1" customHeight="1" x14ac:dyDescent="0.2">
      <c r="A9" s="1" t="s">
        <v>7</v>
      </c>
      <c r="B9" s="20">
        <f t="shared" si="0"/>
        <v>7</v>
      </c>
      <c r="C9" s="20">
        <f t="shared" si="1"/>
        <v>204</v>
      </c>
      <c r="D9" s="20">
        <f t="shared" si="2"/>
        <v>211</v>
      </c>
      <c r="E9" s="9">
        <f t="shared" si="3"/>
        <v>4.6547540260313252</v>
      </c>
      <c r="F9" s="6"/>
      <c r="G9" s="6">
        <v>1</v>
      </c>
      <c r="H9" s="6">
        <v>37</v>
      </c>
      <c r="I9" s="6">
        <v>38</v>
      </c>
      <c r="J9" s="9">
        <f t="shared" si="4"/>
        <v>6.4189189189189184</v>
      </c>
      <c r="K9" s="9"/>
      <c r="L9" s="6">
        <v>0</v>
      </c>
      <c r="M9" s="6">
        <v>26</v>
      </c>
      <c r="N9" s="6">
        <v>26</v>
      </c>
      <c r="O9" s="9">
        <f t="shared" si="5"/>
        <v>5.6644880174291936</v>
      </c>
      <c r="P9" s="9"/>
      <c r="Q9" s="6">
        <v>0</v>
      </c>
      <c r="R9" s="6">
        <v>8</v>
      </c>
      <c r="S9" s="6">
        <v>8</v>
      </c>
      <c r="T9" s="9">
        <f t="shared" si="6"/>
        <v>2.5316455696202533</v>
      </c>
    </row>
    <row r="10" spans="1:20" ht="14.1" customHeight="1" x14ac:dyDescent="0.2">
      <c r="A10" s="1" t="s">
        <v>8</v>
      </c>
      <c r="B10" s="20">
        <f t="shared" si="0"/>
        <v>10</v>
      </c>
      <c r="C10" s="20">
        <f t="shared" si="1"/>
        <v>418</v>
      </c>
      <c r="D10" s="20">
        <f t="shared" si="2"/>
        <v>428</v>
      </c>
      <c r="E10" s="9">
        <f t="shared" si="3"/>
        <v>9.4418707257886609</v>
      </c>
      <c r="F10" s="6"/>
      <c r="G10" s="6">
        <v>0</v>
      </c>
      <c r="H10" s="6">
        <v>40</v>
      </c>
      <c r="I10" s="6">
        <v>40</v>
      </c>
      <c r="J10" s="9">
        <f t="shared" si="4"/>
        <v>6.756756756756757</v>
      </c>
      <c r="K10" s="9"/>
      <c r="L10" s="6">
        <v>0</v>
      </c>
      <c r="M10" s="6">
        <v>22</v>
      </c>
      <c r="N10" s="6">
        <v>22</v>
      </c>
      <c r="O10" s="9">
        <f t="shared" si="5"/>
        <v>4.7930283224400867</v>
      </c>
      <c r="P10" s="9"/>
      <c r="Q10" s="6">
        <v>2</v>
      </c>
      <c r="R10" s="6">
        <v>9</v>
      </c>
      <c r="S10" s="6">
        <v>11</v>
      </c>
      <c r="T10" s="9">
        <f t="shared" si="6"/>
        <v>3.481012658227848</v>
      </c>
    </row>
    <row r="11" spans="1:20" ht="14.1" customHeight="1" x14ac:dyDescent="0.2">
      <c r="A11" s="1" t="s">
        <v>9</v>
      </c>
      <c r="B11" s="20">
        <f t="shared" si="0"/>
        <v>18</v>
      </c>
      <c r="C11" s="20">
        <f t="shared" si="1"/>
        <v>525</v>
      </c>
      <c r="D11" s="20">
        <f t="shared" si="2"/>
        <v>543</v>
      </c>
      <c r="E11" s="9">
        <f t="shared" si="3"/>
        <v>11.978821972203839</v>
      </c>
      <c r="F11" s="6"/>
      <c r="G11" s="6">
        <v>0</v>
      </c>
      <c r="H11" s="6">
        <v>56</v>
      </c>
      <c r="I11" s="6">
        <v>56</v>
      </c>
      <c r="J11" s="9">
        <f t="shared" si="4"/>
        <v>9.4594594594594597</v>
      </c>
      <c r="K11" s="9"/>
      <c r="L11" s="6">
        <v>0</v>
      </c>
      <c r="M11" s="6">
        <v>31</v>
      </c>
      <c r="N11" s="6">
        <v>31</v>
      </c>
      <c r="O11" s="9">
        <f t="shared" si="5"/>
        <v>6.7538126361655779</v>
      </c>
      <c r="P11" s="9"/>
      <c r="Q11" s="6">
        <v>0</v>
      </c>
      <c r="R11" s="6">
        <v>29</v>
      </c>
      <c r="S11" s="6">
        <v>29</v>
      </c>
      <c r="T11" s="9">
        <f t="shared" si="6"/>
        <v>9.1772151898734187</v>
      </c>
    </row>
    <row r="12" spans="1:20" ht="14.1" customHeight="1" x14ac:dyDescent="0.2">
      <c r="A12" s="1" t="s">
        <v>10</v>
      </c>
      <c r="B12" s="20">
        <f t="shared" si="0"/>
        <v>23</v>
      </c>
      <c r="C12" s="20">
        <f t="shared" si="1"/>
        <v>938</v>
      </c>
      <c r="D12" s="20">
        <f t="shared" si="2"/>
        <v>961</v>
      </c>
      <c r="E12" s="9">
        <f t="shared" si="3"/>
        <v>21.200088241782485</v>
      </c>
      <c r="F12" s="6"/>
      <c r="G12" s="6">
        <v>3</v>
      </c>
      <c r="H12" s="6">
        <v>79</v>
      </c>
      <c r="I12" s="6">
        <v>82</v>
      </c>
      <c r="J12" s="9">
        <f t="shared" si="4"/>
        <v>13.851351351351351</v>
      </c>
      <c r="K12" s="9"/>
      <c r="L12" s="6">
        <v>0</v>
      </c>
      <c r="M12" s="6">
        <v>101</v>
      </c>
      <c r="N12" s="6">
        <v>101</v>
      </c>
      <c r="O12" s="9">
        <f t="shared" si="5"/>
        <v>22.004357298474943</v>
      </c>
      <c r="P12" s="9"/>
      <c r="Q12" s="6">
        <v>8</v>
      </c>
      <c r="R12" s="6">
        <v>77</v>
      </c>
      <c r="S12" s="6">
        <v>85</v>
      </c>
      <c r="T12" s="9">
        <f t="shared" si="6"/>
        <v>26.898734177215189</v>
      </c>
    </row>
    <row r="13" spans="1:20" ht="14.1" customHeight="1" x14ac:dyDescent="0.2">
      <c r="A13" s="1" t="s">
        <v>11</v>
      </c>
      <c r="B13" s="20">
        <f t="shared" si="0"/>
        <v>12</v>
      </c>
      <c r="C13" s="20">
        <f t="shared" si="1"/>
        <v>779</v>
      </c>
      <c r="D13" s="20">
        <f t="shared" si="2"/>
        <v>791</v>
      </c>
      <c r="E13" s="9">
        <f t="shared" si="3"/>
        <v>17.44981248621222</v>
      </c>
      <c r="F13" s="6"/>
      <c r="G13" s="6">
        <v>0</v>
      </c>
      <c r="H13" s="6">
        <v>69</v>
      </c>
      <c r="I13" s="6">
        <v>69</v>
      </c>
      <c r="J13" s="9">
        <f t="shared" si="4"/>
        <v>11.655405405405405</v>
      </c>
      <c r="K13" s="9"/>
      <c r="L13" s="6">
        <v>2</v>
      </c>
      <c r="M13" s="6">
        <v>105</v>
      </c>
      <c r="N13" s="6">
        <v>107</v>
      </c>
      <c r="O13" s="9">
        <f t="shared" si="5"/>
        <v>23.311546840958606</v>
      </c>
      <c r="P13" s="9"/>
      <c r="Q13" s="6">
        <v>3</v>
      </c>
      <c r="R13" s="6">
        <v>79</v>
      </c>
      <c r="S13" s="6">
        <v>82</v>
      </c>
      <c r="T13" s="9">
        <f t="shared" si="6"/>
        <v>25.949367088607595</v>
      </c>
    </row>
    <row r="14" spans="1:20" ht="14.1" customHeight="1" x14ac:dyDescent="0.2">
      <c r="A14" s="1" t="s">
        <v>12</v>
      </c>
      <c r="B14" s="20">
        <f t="shared" si="0"/>
        <v>11</v>
      </c>
      <c r="C14" s="20">
        <f t="shared" si="1"/>
        <v>514</v>
      </c>
      <c r="D14" s="20">
        <f t="shared" si="2"/>
        <v>525</v>
      </c>
      <c r="E14" s="9">
        <f t="shared" si="3"/>
        <v>11.581733951025811</v>
      </c>
      <c r="F14" s="6"/>
      <c r="G14" s="6">
        <v>3</v>
      </c>
      <c r="H14" s="6">
        <v>46</v>
      </c>
      <c r="I14" s="6">
        <v>49</v>
      </c>
      <c r="J14" s="9">
        <f t="shared" si="4"/>
        <v>8.2770270270270263</v>
      </c>
      <c r="K14" s="9"/>
      <c r="L14" s="6">
        <v>1</v>
      </c>
      <c r="M14" s="6">
        <v>72</v>
      </c>
      <c r="N14" s="6">
        <v>73</v>
      </c>
      <c r="O14" s="9">
        <f t="shared" si="5"/>
        <v>15.904139433551197</v>
      </c>
      <c r="P14" s="9"/>
      <c r="Q14" s="6">
        <v>2</v>
      </c>
      <c r="R14" s="6">
        <v>63</v>
      </c>
      <c r="S14" s="6">
        <v>65</v>
      </c>
      <c r="T14" s="9">
        <f t="shared" si="6"/>
        <v>20.569620253164558</v>
      </c>
    </row>
    <row r="15" spans="1:20" ht="14.1" customHeight="1" x14ac:dyDescent="0.2">
      <c r="A15" s="1" t="s">
        <v>13</v>
      </c>
      <c r="B15" s="20">
        <f t="shared" si="0"/>
        <v>9</v>
      </c>
      <c r="C15" s="20">
        <f t="shared" si="1"/>
        <v>311</v>
      </c>
      <c r="D15" s="20">
        <f t="shared" si="2"/>
        <v>320</v>
      </c>
      <c r="E15" s="9">
        <f t="shared" si="3"/>
        <v>7.0593425987204945</v>
      </c>
      <c r="F15" s="6"/>
      <c r="G15" s="6">
        <v>3</v>
      </c>
      <c r="H15" s="6">
        <v>50</v>
      </c>
      <c r="I15" s="6">
        <v>53</v>
      </c>
      <c r="J15" s="9">
        <f t="shared" si="4"/>
        <v>8.9527027027027035</v>
      </c>
      <c r="K15" s="9"/>
      <c r="L15" s="6">
        <v>1</v>
      </c>
      <c r="M15" s="6">
        <v>32</v>
      </c>
      <c r="N15" s="6">
        <v>33</v>
      </c>
      <c r="O15" s="9">
        <f t="shared" si="5"/>
        <v>7.18954248366013</v>
      </c>
      <c r="P15" s="9"/>
      <c r="Q15" s="6">
        <v>1</v>
      </c>
      <c r="R15" s="6">
        <v>23</v>
      </c>
      <c r="S15" s="6">
        <v>24</v>
      </c>
      <c r="T15" s="9">
        <f t="shared" si="6"/>
        <v>7.59493670886076</v>
      </c>
    </row>
    <row r="16" spans="1:20" ht="14.1" customHeight="1" x14ac:dyDescent="0.2">
      <c r="A16" s="1" t="s">
        <v>14</v>
      </c>
      <c r="B16" s="20">
        <f t="shared" si="0"/>
        <v>17</v>
      </c>
      <c r="C16" s="20">
        <f t="shared" si="1"/>
        <v>299</v>
      </c>
      <c r="D16" s="20">
        <f t="shared" si="2"/>
        <v>316</v>
      </c>
      <c r="E16" s="9">
        <f t="shared" si="3"/>
        <v>6.971100816236488</v>
      </c>
      <c r="F16" s="6"/>
      <c r="G16" s="6">
        <v>9</v>
      </c>
      <c r="H16" s="6">
        <v>54</v>
      </c>
      <c r="I16" s="6">
        <v>63</v>
      </c>
      <c r="J16" s="9">
        <f t="shared" si="4"/>
        <v>10.641891891891891</v>
      </c>
      <c r="K16" s="9"/>
      <c r="L16" s="6">
        <v>0</v>
      </c>
      <c r="M16" s="6">
        <v>12</v>
      </c>
      <c r="N16" s="6">
        <v>12</v>
      </c>
      <c r="O16" s="9">
        <f t="shared" si="5"/>
        <v>2.6143790849673203</v>
      </c>
      <c r="P16" s="9"/>
      <c r="Q16" s="6">
        <v>0</v>
      </c>
      <c r="R16" s="6">
        <v>5</v>
      </c>
      <c r="S16" s="6">
        <v>5</v>
      </c>
      <c r="T16" s="9">
        <f t="shared" si="6"/>
        <v>1.5822784810126582</v>
      </c>
    </row>
    <row r="17" spans="1:20" ht="14.1" customHeight="1" x14ac:dyDescent="0.2">
      <c r="A17" s="1" t="s">
        <v>15</v>
      </c>
      <c r="B17" s="20">
        <f t="shared" si="0"/>
        <v>0</v>
      </c>
      <c r="C17" s="20">
        <f t="shared" si="1"/>
        <v>46</v>
      </c>
      <c r="D17" s="20">
        <f t="shared" si="2"/>
        <v>46</v>
      </c>
      <c r="E17" s="9">
        <f t="shared" si="3"/>
        <v>1.0147804985660711</v>
      </c>
      <c r="F17" s="6"/>
      <c r="G17" s="6">
        <v>0</v>
      </c>
      <c r="H17" s="6">
        <v>6</v>
      </c>
      <c r="I17" s="6">
        <v>6</v>
      </c>
      <c r="J17" s="9">
        <f t="shared" si="4"/>
        <v>1.0135135135135136</v>
      </c>
      <c r="K17" s="9"/>
      <c r="L17" s="6">
        <v>0</v>
      </c>
      <c r="M17" s="6">
        <v>10</v>
      </c>
      <c r="N17" s="6">
        <v>10</v>
      </c>
      <c r="O17" s="9">
        <f t="shared" si="5"/>
        <v>2.1786492374727668</v>
      </c>
      <c r="P17" s="9"/>
      <c r="Q17" s="6">
        <v>0</v>
      </c>
      <c r="R17" s="6">
        <v>6</v>
      </c>
      <c r="S17" s="6">
        <v>6</v>
      </c>
      <c r="T17" s="9">
        <f t="shared" si="6"/>
        <v>1.89873417721519</v>
      </c>
    </row>
    <row r="18" spans="1:20" ht="9.9499999999999993" customHeight="1" x14ac:dyDescent="0.2">
      <c r="B18" s="6"/>
      <c r="C18" s="6"/>
      <c r="D18" s="7"/>
      <c r="G18" s="6"/>
      <c r="H18" s="6"/>
      <c r="I18" s="7"/>
      <c r="J18" s="8"/>
      <c r="K18" s="8"/>
      <c r="L18" s="6"/>
      <c r="M18" s="6"/>
      <c r="N18" s="7"/>
      <c r="O18" s="8"/>
      <c r="P18" s="8"/>
      <c r="Q18" s="6"/>
      <c r="R18" s="6"/>
      <c r="S18" s="7"/>
      <c r="T18" s="8"/>
    </row>
    <row r="19" spans="1:20" ht="15" customHeight="1" x14ac:dyDescent="0.2">
      <c r="A19" s="3" t="s">
        <v>2</v>
      </c>
      <c r="B19" s="7">
        <f>SUM(B6:B18)</f>
        <v>108</v>
      </c>
      <c r="C19" s="7">
        <f>SUM(C6:C18)</f>
        <v>4425</v>
      </c>
      <c r="D19" s="7">
        <f>SUM(D6:D18)</f>
        <v>4533</v>
      </c>
      <c r="E19" s="12">
        <f t="shared" ref="E19:T19" si="7">SUM(E6:E18)</f>
        <v>100</v>
      </c>
      <c r="F19" s="11"/>
      <c r="G19" s="7">
        <f t="shared" si="7"/>
        <v>20</v>
      </c>
      <c r="H19" s="7">
        <f t="shared" si="7"/>
        <v>572</v>
      </c>
      <c r="I19" s="7">
        <f t="shared" si="7"/>
        <v>592</v>
      </c>
      <c r="J19" s="12">
        <f t="shared" si="7"/>
        <v>100</v>
      </c>
      <c r="K19" s="12"/>
      <c r="L19" s="7">
        <f t="shared" si="7"/>
        <v>4</v>
      </c>
      <c r="M19" s="7">
        <f t="shared" si="7"/>
        <v>455</v>
      </c>
      <c r="N19" s="7">
        <f t="shared" si="7"/>
        <v>459</v>
      </c>
      <c r="O19" s="12">
        <f t="shared" si="7"/>
        <v>100</v>
      </c>
      <c r="P19" s="12"/>
      <c r="Q19" s="7">
        <f t="shared" si="7"/>
        <v>16</v>
      </c>
      <c r="R19" s="7">
        <f t="shared" si="7"/>
        <v>300</v>
      </c>
      <c r="S19" s="7">
        <f t="shared" si="7"/>
        <v>316</v>
      </c>
      <c r="T19" s="12">
        <f t="shared" si="7"/>
        <v>100.00000000000001</v>
      </c>
    </row>
    <row r="20" spans="1:20" ht="15" customHeight="1" x14ac:dyDescent="0.2">
      <c r="A20" s="4"/>
      <c r="B20" s="4"/>
      <c r="C20" s="4"/>
      <c r="D20" s="4"/>
      <c r="E20" s="4"/>
      <c r="F20" s="4"/>
      <c r="G20" s="4"/>
      <c r="H20" s="4"/>
      <c r="I20" s="10"/>
      <c r="J20" s="4"/>
      <c r="K20" s="4"/>
      <c r="L20" s="4"/>
      <c r="M20" s="4"/>
      <c r="N20" s="4"/>
      <c r="O20" s="4"/>
      <c r="P20" s="14"/>
      <c r="Q20" s="4"/>
      <c r="R20" s="4"/>
      <c r="S20" s="4"/>
      <c r="T20" s="4"/>
    </row>
    <row r="21" spans="1:20" ht="15" customHeight="1" x14ac:dyDescent="0.2">
      <c r="A21" s="26" t="s">
        <v>19</v>
      </c>
      <c r="B21" s="23" t="s">
        <v>22</v>
      </c>
      <c r="C21" s="23"/>
      <c r="D21" s="23"/>
      <c r="E21" s="23"/>
      <c r="F21" s="15"/>
      <c r="G21" s="23" t="s">
        <v>23</v>
      </c>
      <c r="H21" s="23"/>
      <c r="I21" s="23"/>
      <c r="J21" s="23"/>
      <c r="K21" s="15"/>
      <c r="L21" s="23" t="s">
        <v>24</v>
      </c>
      <c r="M21" s="23"/>
      <c r="N21" s="23"/>
      <c r="O21" s="23"/>
      <c r="P21" s="15"/>
      <c r="Q21" s="23" t="s">
        <v>25</v>
      </c>
      <c r="R21" s="23"/>
      <c r="S21" s="23"/>
      <c r="T21" s="23"/>
    </row>
    <row r="22" spans="1:20" ht="15" customHeight="1" x14ac:dyDescent="0.2">
      <c r="A22" s="27"/>
      <c r="B22" s="16" t="s">
        <v>1</v>
      </c>
      <c r="C22" s="16" t="s">
        <v>28</v>
      </c>
      <c r="D22" s="16" t="s">
        <v>2</v>
      </c>
      <c r="E22" s="16" t="s">
        <v>3</v>
      </c>
      <c r="F22" s="13"/>
      <c r="G22" s="16" t="s">
        <v>1</v>
      </c>
      <c r="H22" s="16" t="s">
        <v>28</v>
      </c>
      <c r="I22" s="16" t="s">
        <v>2</v>
      </c>
      <c r="J22" s="16" t="s">
        <v>3</v>
      </c>
      <c r="K22" s="13"/>
      <c r="L22" s="16" t="s">
        <v>1</v>
      </c>
      <c r="M22" s="16" t="s">
        <v>28</v>
      </c>
      <c r="N22" s="16" t="s">
        <v>2</v>
      </c>
      <c r="O22" s="16" t="s">
        <v>3</v>
      </c>
      <c r="P22" s="13"/>
      <c r="Q22" s="16" t="s">
        <v>1</v>
      </c>
      <c r="R22" s="16" t="s">
        <v>28</v>
      </c>
      <c r="S22" s="16" t="s">
        <v>2</v>
      </c>
      <c r="T22" s="16" t="s">
        <v>3</v>
      </c>
    </row>
    <row r="23" spans="1:20" ht="8.25" customHeight="1" x14ac:dyDescent="0.2"/>
    <row r="24" spans="1:20" ht="14.1" customHeight="1" x14ac:dyDescent="0.2">
      <c r="A24" s="1" t="s">
        <v>4</v>
      </c>
      <c r="B24" s="6">
        <v>0</v>
      </c>
      <c r="C24" s="6">
        <v>0</v>
      </c>
      <c r="D24" s="6">
        <v>0</v>
      </c>
      <c r="E24" s="9">
        <f>D24/$D$37*100</f>
        <v>0</v>
      </c>
      <c r="F24" s="9"/>
      <c r="G24" s="6">
        <v>0</v>
      </c>
      <c r="H24" s="6">
        <v>83</v>
      </c>
      <c r="I24" s="6">
        <v>83</v>
      </c>
      <c r="J24" s="9">
        <f>I24/$I$37*100</f>
        <v>8.0504364694471384</v>
      </c>
      <c r="K24" s="9"/>
      <c r="L24" s="6">
        <v>0</v>
      </c>
      <c r="M24" s="6">
        <v>83</v>
      </c>
      <c r="N24" s="6">
        <v>83</v>
      </c>
      <c r="O24" s="9">
        <f>N24/$N$37*100</f>
        <v>3.0661248614702625</v>
      </c>
      <c r="P24" s="9"/>
      <c r="Q24" s="6">
        <v>0</v>
      </c>
      <c r="R24" s="6">
        <v>2</v>
      </c>
      <c r="S24" s="6">
        <v>2</v>
      </c>
      <c r="T24" s="9">
        <f>S24/$S$37*100</f>
        <v>0.4357298474945534</v>
      </c>
    </row>
    <row r="25" spans="1:20" ht="14.1" customHeight="1" x14ac:dyDescent="0.2">
      <c r="A25" s="2" t="s">
        <v>5</v>
      </c>
      <c r="B25" s="6">
        <v>0</v>
      </c>
      <c r="C25" s="6">
        <v>0</v>
      </c>
      <c r="D25" s="6">
        <v>0</v>
      </c>
      <c r="E25" s="9">
        <f t="shared" ref="E25:E35" si="8">D25/$D$37*100</f>
        <v>0</v>
      </c>
      <c r="F25" s="9"/>
      <c r="G25" s="6">
        <v>0</v>
      </c>
      <c r="H25" s="6">
        <v>54</v>
      </c>
      <c r="I25" s="6">
        <v>54</v>
      </c>
      <c r="J25" s="9">
        <f t="shared" ref="J25:J35" si="9">I25/$I$37*100</f>
        <v>5.2376333656644034</v>
      </c>
      <c r="K25" s="9"/>
      <c r="L25" s="6">
        <v>0</v>
      </c>
      <c r="M25" s="6">
        <v>54</v>
      </c>
      <c r="N25" s="6">
        <v>54</v>
      </c>
      <c r="O25" s="9">
        <f t="shared" ref="O25:O35" si="10">N25/$N$37*100</f>
        <v>1.994828223125231</v>
      </c>
      <c r="P25" s="9"/>
      <c r="Q25" s="6">
        <v>0</v>
      </c>
      <c r="R25" s="6">
        <v>2</v>
      </c>
      <c r="S25" s="6">
        <v>2</v>
      </c>
      <c r="T25" s="9">
        <f t="shared" ref="T25:T35" si="11">S25/$S$37*100</f>
        <v>0.4357298474945534</v>
      </c>
    </row>
    <row r="26" spans="1:20" ht="14.1" customHeight="1" x14ac:dyDescent="0.2">
      <c r="A26" s="2" t="s">
        <v>6</v>
      </c>
      <c r="B26" s="6">
        <v>0</v>
      </c>
      <c r="C26" s="6">
        <v>0</v>
      </c>
      <c r="D26" s="6">
        <v>0</v>
      </c>
      <c r="E26" s="9">
        <f t="shared" si="8"/>
        <v>0</v>
      </c>
      <c r="F26" s="9"/>
      <c r="G26" s="6">
        <v>0</v>
      </c>
      <c r="H26" s="6">
        <v>62</v>
      </c>
      <c r="I26" s="6">
        <v>62</v>
      </c>
      <c r="J26" s="9">
        <f t="shared" si="9"/>
        <v>6.0135790494665375</v>
      </c>
      <c r="K26" s="9"/>
      <c r="L26" s="6">
        <v>0</v>
      </c>
      <c r="M26" s="6">
        <v>62</v>
      </c>
      <c r="N26" s="6">
        <v>62</v>
      </c>
      <c r="O26" s="9">
        <f t="shared" si="10"/>
        <v>2.2903583302548944</v>
      </c>
      <c r="P26" s="9"/>
      <c r="Q26" s="6">
        <v>0</v>
      </c>
      <c r="R26" s="6">
        <v>8</v>
      </c>
      <c r="S26" s="6">
        <v>8</v>
      </c>
      <c r="T26" s="9">
        <f t="shared" si="11"/>
        <v>1.7429193899782136</v>
      </c>
    </row>
    <row r="27" spans="1:20" ht="14.1" customHeight="1" x14ac:dyDescent="0.2">
      <c r="A27" s="1" t="s">
        <v>7</v>
      </c>
      <c r="B27" s="6">
        <v>2</v>
      </c>
      <c r="C27" s="6">
        <v>26</v>
      </c>
      <c r="D27" s="6">
        <v>28</v>
      </c>
      <c r="E27" s="9">
        <f t="shared" si="8"/>
        <v>1.6706443914081146</v>
      </c>
      <c r="F27" s="9"/>
      <c r="G27" s="6">
        <v>4</v>
      </c>
      <c r="H27" s="6">
        <v>94</v>
      </c>
      <c r="I27" s="6">
        <v>98</v>
      </c>
      <c r="J27" s="9">
        <f t="shared" si="9"/>
        <v>9.5053346265761398</v>
      </c>
      <c r="K27" s="9"/>
      <c r="L27" s="6">
        <v>6</v>
      </c>
      <c r="M27" s="6">
        <v>120</v>
      </c>
      <c r="N27" s="6">
        <v>126</v>
      </c>
      <c r="O27" s="9">
        <f t="shared" si="10"/>
        <v>4.6545991872922059</v>
      </c>
      <c r="P27" s="9"/>
      <c r="Q27" s="6">
        <v>0</v>
      </c>
      <c r="R27" s="6">
        <v>13</v>
      </c>
      <c r="S27" s="6">
        <v>13</v>
      </c>
      <c r="T27" s="9">
        <f t="shared" si="11"/>
        <v>2.8322440087145968</v>
      </c>
    </row>
    <row r="28" spans="1:20" ht="14.1" customHeight="1" x14ac:dyDescent="0.2">
      <c r="A28" s="1" t="s">
        <v>8</v>
      </c>
      <c r="B28" s="6">
        <v>4</v>
      </c>
      <c r="C28" s="6">
        <v>157</v>
      </c>
      <c r="D28" s="6">
        <v>161</v>
      </c>
      <c r="E28" s="9">
        <f t="shared" si="8"/>
        <v>9.6062052505966591</v>
      </c>
      <c r="F28" s="9"/>
      <c r="G28" s="6">
        <v>2</v>
      </c>
      <c r="H28" s="6">
        <v>155</v>
      </c>
      <c r="I28" s="6">
        <v>157</v>
      </c>
      <c r="J28" s="9">
        <f t="shared" si="9"/>
        <v>15.227934044616878</v>
      </c>
      <c r="K28" s="9"/>
      <c r="L28" s="6">
        <v>6</v>
      </c>
      <c r="M28" s="6">
        <v>312</v>
      </c>
      <c r="N28" s="6">
        <v>318</v>
      </c>
      <c r="O28" s="9">
        <f t="shared" si="10"/>
        <v>11.747321758404137</v>
      </c>
      <c r="P28" s="9"/>
      <c r="Q28" s="6">
        <v>2</v>
      </c>
      <c r="R28" s="6">
        <v>35</v>
      </c>
      <c r="S28" s="6">
        <v>37</v>
      </c>
      <c r="T28" s="9">
        <f t="shared" si="11"/>
        <v>8.0610021786492378</v>
      </c>
    </row>
    <row r="29" spans="1:20" ht="14.1" customHeight="1" x14ac:dyDescent="0.2">
      <c r="A29" s="1" t="s">
        <v>9</v>
      </c>
      <c r="B29" s="6">
        <v>10</v>
      </c>
      <c r="C29" s="6">
        <v>189</v>
      </c>
      <c r="D29" s="6">
        <v>199</v>
      </c>
      <c r="E29" s="9">
        <f t="shared" si="8"/>
        <v>11.873508353221956</v>
      </c>
      <c r="F29" s="9"/>
      <c r="G29" s="6">
        <v>7</v>
      </c>
      <c r="H29" s="6">
        <v>172</v>
      </c>
      <c r="I29" s="6">
        <v>179</v>
      </c>
      <c r="J29" s="9">
        <f t="shared" si="9"/>
        <v>17.361784675072744</v>
      </c>
      <c r="K29" s="9"/>
      <c r="L29" s="6">
        <v>17</v>
      </c>
      <c r="M29" s="6">
        <v>361</v>
      </c>
      <c r="N29" s="6">
        <v>378</v>
      </c>
      <c r="O29" s="9">
        <f t="shared" si="10"/>
        <v>13.963797561876618</v>
      </c>
      <c r="P29" s="9"/>
      <c r="Q29" s="6">
        <v>1</v>
      </c>
      <c r="R29" s="6">
        <v>48</v>
      </c>
      <c r="S29" s="6">
        <v>49</v>
      </c>
      <c r="T29" s="9">
        <f t="shared" si="11"/>
        <v>10.675381263616558</v>
      </c>
    </row>
    <row r="30" spans="1:20" ht="14.1" customHeight="1" x14ac:dyDescent="0.2">
      <c r="A30" s="1" t="s">
        <v>10</v>
      </c>
      <c r="B30" s="6">
        <v>8</v>
      </c>
      <c r="C30" s="6">
        <v>377</v>
      </c>
      <c r="D30" s="6">
        <v>385</v>
      </c>
      <c r="E30" s="9">
        <f t="shared" si="8"/>
        <v>22.971360381861576</v>
      </c>
      <c r="F30" s="9"/>
      <c r="G30" s="6">
        <v>1</v>
      </c>
      <c r="H30" s="6">
        <v>199</v>
      </c>
      <c r="I30" s="6">
        <v>200</v>
      </c>
      <c r="J30" s="9">
        <f t="shared" si="9"/>
        <v>19.398642095053344</v>
      </c>
      <c r="K30" s="9"/>
      <c r="L30" s="6">
        <v>9</v>
      </c>
      <c r="M30" s="6">
        <v>576</v>
      </c>
      <c r="N30" s="6">
        <v>585</v>
      </c>
      <c r="O30" s="9">
        <f t="shared" si="10"/>
        <v>21.610639083856668</v>
      </c>
      <c r="P30" s="9"/>
      <c r="Q30" s="6">
        <v>3</v>
      </c>
      <c r="R30" s="6">
        <v>105</v>
      </c>
      <c r="S30" s="6">
        <v>108</v>
      </c>
      <c r="T30" s="9">
        <f t="shared" si="11"/>
        <v>23.52941176470588</v>
      </c>
    </row>
    <row r="31" spans="1:20" ht="14.1" customHeight="1" x14ac:dyDescent="0.2">
      <c r="A31" s="1" t="s">
        <v>11</v>
      </c>
      <c r="B31" s="6">
        <v>3</v>
      </c>
      <c r="C31" s="6">
        <v>351</v>
      </c>
      <c r="D31" s="6">
        <v>354</v>
      </c>
      <c r="E31" s="9">
        <f t="shared" si="8"/>
        <v>21.121718377088307</v>
      </c>
      <c r="F31" s="9"/>
      <c r="G31" s="6">
        <v>0</v>
      </c>
      <c r="H31" s="6">
        <v>89</v>
      </c>
      <c r="I31" s="6">
        <v>89</v>
      </c>
      <c r="J31" s="9">
        <f t="shared" si="9"/>
        <v>8.6323957322987397</v>
      </c>
      <c r="K31" s="9"/>
      <c r="L31" s="6">
        <v>3</v>
      </c>
      <c r="M31" s="6">
        <v>440</v>
      </c>
      <c r="N31" s="6">
        <v>443</v>
      </c>
      <c r="O31" s="9">
        <f t="shared" si="10"/>
        <v>16.364979682305133</v>
      </c>
      <c r="P31" s="9"/>
      <c r="Q31" s="6">
        <v>4</v>
      </c>
      <c r="R31" s="6">
        <v>86</v>
      </c>
      <c r="S31" s="6">
        <v>90</v>
      </c>
      <c r="T31" s="9">
        <f t="shared" si="11"/>
        <v>19.607843137254903</v>
      </c>
    </row>
    <row r="32" spans="1:20" ht="14.1" customHeight="1" x14ac:dyDescent="0.2">
      <c r="A32" s="1" t="s">
        <v>12</v>
      </c>
      <c r="B32" s="6">
        <v>2</v>
      </c>
      <c r="C32" s="6">
        <v>213</v>
      </c>
      <c r="D32" s="6">
        <v>215</v>
      </c>
      <c r="E32" s="9">
        <f t="shared" si="8"/>
        <v>12.82816229116945</v>
      </c>
      <c r="F32" s="9"/>
      <c r="G32" s="6">
        <v>1</v>
      </c>
      <c r="H32" s="6">
        <v>41</v>
      </c>
      <c r="I32" s="6">
        <v>42</v>
      </c>
      <c r="J32" s="9">
        <f t="shared" si="9"/>
        <v>4.0737148399612026</v>
      </c>
      <c r="K32" s="9"/>
      <c r="L32" s="6">
        <v>3</v>
      </c>
      <c r="M32" s="6">
        <v>254</v>
      </c>
      <c r="N32" s="6">
        <v>257</v>
      </c>
      <c r="O32" s="9">
        <f t="shared" si="10"/>
        <v>9.4939046915404504</v>
      </c>
      <c r="P32" s="9"/>
      <c r="Q32" s="6">
        <v>2</v>
      </c>
      <c r="R32" s="6">
        <v>79</v>
      </c>
      <c r="S32" s="6">
        <v>81</v>
      </c>
      <c r="T32" s="9">
        <f t="shared" si="11"/>
        <v>17.647058823529413</v>
      </c>
    </row>
    <row r="33" spans="1:20" ht="14.1" customHeight="1" x14ac:dyDescent="0.2">
      <c r="A33" s="1" t="s">
        <v>13</v>
      </c>
      <c r="B33" s="6">
        <v>2</v>
      </c>
      <c r="C33" s="6">
        <v>135</v>
      </c>
      <c r="D33" s="6">
        <v>137</v>
      </c>
      <c r="E33" s="9">
        <f t="shared" si="8"/>
        <v>8.1742243436754176</v>
      </c>
      <c r="F33" s="9"/>
      <c r="G33" s="6">
        <v>0</v>
      </c>
      <c r="H33" s="6">
        <v>28</v>
      </c>
      <c r="I33" s="6">
        <v>28</v>
      </c>
      <c r="J33" s="9">
        <f t="shared" si="9"/>
        <v>2.7158098933074686</v>
      </c>
      <c r="K33" s="9"/>
      <c r="L33" s="6">
        <v>2</v>
      </c>
      <c r="M33" s="6">
        <v>163</v>
      </c>
      <c r="N33" s="6">
        <v>165</v>
      </c>
      <c r="O33" s="9">
        <f t="shared" si="10"/>
        <v>6.095308459549317</v>
      </c>
      <c r="P33" s="9"/>
      <c r="Q33" s="6">
        <v>2</v>
      </c>
      <c r="R33" s="6">
        <v>43</v>
      </c>
      <c r="S33" s="6">
        <v>45</v>
      </c>
      <c r="T33" s="9">
        <f t="shared" si="11"/>
        <v>9.8039215686274517</v>
      </c>
    </row>
    <row r="34" spans="1:20" ht="14.1" customHeight="1" x14ac:dyDescent="0.2">
      <c r="A34" s="1" t="s">
        <v>14</v>
      </c>
      <c r="B34" s="6">
        <v>5</v>
      </c>
      <c r="C34" s="6">
        <v>177</v>
      </c>
      <c r="D34" s="6">
        <v>182</v>
      </c>
      <c r="E34" s="9">
        <f t="shared" si="8"/>
        <v>10.859188544152746</v>
      </c>
      <c r="F34" s="9"/>
      <c r="G34" s="6">
        <v>2</v>
      </c>
      <c r="H34" s="6">
        <v>30</v>
      </c>
      <c r="I34" s="6">
        <v>32</v>
      </c>
      <c r="J34" s="9">
        <f t="shared" si="9"/>
        <v>3.1037827352085356</v>
      </c>
      <c r="K34" s="9"/>
      <c r="L34" s="6">
        <v>7</v>
      </c>
      <c r="M34" s="6">
        <v>207</v>
      </c>
      <c r="N34" s="6">
        <v>214</v>
      </c>
      <c r="O34" s="9">
        <f t="shared" si="10"/>
        <v>7.9054303657185079</v>
      </c>
      <c r="P34" s="9"/>
      <c r="Q34" s="6">
        <v>1</v>
      </c>
      <c r="R34" s="6">
        <v>21</v>
      </c>
      <c r="S34" s="6">
        <v>22</v>
      </c>
      <c r="T34" s="9">
        <f t="shared" si="11"/>
        <v>4.7930283224400867</v>
      </c>
    </row>
    <row r="35" spans="1:20" ht="14.1" customHeight="1" x14ac:dyDescent="0.2">
      <c r="A35" s="1" t="s">
        <v>15</v>
      </c>
      <c r="B35" s="6">
        <v>0</v>
      </c>
      <c r="C35" s="6">
        <v>15</v>
      </c>
      <c r="D35" s="6">
        <v>15</v>
      </c>
      <c r="E35" s="9">
        <f t="shared" si="8"/>
        <v>0.8949880668257757</v>
      </c>
      <c r="F35" s="9"/>
      <c r="G35" s="6">
        <v>0</v>
      </c>
      <c r="H35" s="6">
        <v>7</v>
      </c>
      <c r="I35" s="6">
        <v>7</v>
      </c>
      <c r="J35" s="9">
        <f t="shared" si="9"/>
        <v>0.67895247332686715</v>
      </c>
      <c r="K35" s="9"/>
      <c r="L35" s="6">
        <v>0</v>
      </c>
      <c r="M35" s="6">
        <v>22</v>
      </c>
      <c r="N35" s="6">
        <v>22</v>
      </c>
      <c r="O35" s="9">
        <f t="shared" si="10"/>
        <v>0.8127077946065755</v>
      </c>
      <c r="P35" s="9"/>
      <c r="Q35" s="6">
        <v>0</v>
      </c>
      <c r="R35" s="6">
        <v>2</v>
      </c>
      <c r="S35" s="6">
        <v>2</v>
      </c>
      <c r="T35" s="9">
        <f t="shared" si="11"/>
        <v>0.4357298474945534</v>
      </c>
    </row>
    <row r="36" spans="1:20" ht="9.9499999999999993" customHeight="1" x14ac:dyDescent="0.2">
      <c r="B36" s="6"/>
      <c r="C36" s="6"/>
      <c r="D36" s="6"/>
      <c r="E36" s="8"/>
      <c r="F36" s="8"/>
      <c r="G36" s="6"/>
      <c r="H36" s="6"/>
      <c r="I36" s="6"/>
      <c r="J36" s="8"/>
      <c r="K36" s="8"/>
      <c r="L36" s="6"/>
      <c r="M36" s="6"/>
      <c r="N36" s="6"/>
      <c r="O36" s="8"/>
      <c r="P36" s="8"/>
      <c r="Q36" s="6"/>
      <c r="R36" s="6"/>
      <c r="S36" s="6"/>
      <c r="T36" s="8"/>
    </row>
    <row r="37" spans="1:20" ht="15" customHeight="1" x14ac:dyDescent="0.2">
      <c r="A37" s="3" t="s">
        <v>2</v>
      </c>
      <c r="B37" s="7">
        <f>SUM(B24:B36)</f>
        <v>36</v>
      </c>
      <c r="C37" s="7">
        <f>SUM(C24:C36)</f>
        <v>1640</v>
      </c>
      <c r="D37" s="7">
        <f>SUM(D24:D36)</f>
        <v>1676</v>
      </c>
      <c r="E37" s="12">
        <f t="shared" ref="E37:T37" si="12">SUM(E24:E36)</f>
        <v>99.999999999999986</v>
      </c>
      <c r="F37" s="12"/>
      <c r="G37" s="7">
        <f t="shared" si="12"/>
        <v>17</v>
      </c>
      <c r="H37" s="7">
        <f t="shared" si="12"/>
        <v>1014</v>
      </c>
      <c r="I37" s="7">
        <f t="shared" si="12"/>
        <v>1031</v>
      </c>
      <c r="J37" s="12">
        <f>SUM(J24:J36)</f>
        <v>100</v>
      </c>
      <c r="K37" s="12"/>
      <c r="L37" s="7">
        <f t="shared" si="12"/>
        <v>53</v>
      </c>
      <c r="M37" s="7">
        <f t="shared" si="12"/>
        <v>2654</v>
      </c>
      <c r="N37" s="7">
        <f t="shared" si="12"/>
        <v>2707</v>
      </c>
      <c r="O37" s="12">
        <f t="shared" si="12"/>
        <v>100</v>
      </c>
      <c r="P37" s="12"/>
      <c r="Q37" s="7">
        <f t="shared" si="12"/>
        <v>15</v>
      </c>
      <c r="R37" s="7">
        <f t="shared" si="12"/>
        <v>444</v>
      </c>
      <c r="S37" s="7">
        <f t="shared" si="12"/>
        <v>459</v>
      </c>
      <c r="T37" s="12">
        <f t="shared" si="12"/>
        <v>100.00000000000001</v>
      </c>
    </row>
    <row r="38" spans="1:20" ht="8.1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</row>
    <row r="39" spans="1:20" ht="15" customHeight="1" x14ac:dyDescent="0.2">
      <c r="A39" s="21" t="s">
        <v>18</v>
      </c>
      <c r="B39" s="21"/>
      <c r="C39" s="21"/>
      <c r="D39" s="21"/>
      <c r="E39" s="21"/>
      <c r="F39" s="21"/>
      <c r="G39" s="21"/>
      <c r="H39" s="21"/>
      <c r="I39" s="21"/>
      <c r="J39" s="21"/>
    </row>
    <row r="40" spans="1:20" ht="15" customHeight="1" x14ac:dyDescent="0.2">
      <c r="A40" s="21" t="s">
        <v>16</v>
      </c>
      <c r="B40" s="21"/>
      <c r="C40" s="21"/>
      <c r="D40" s="21"/>
      <c r="E40" s="21"/>
    </row>
  </sheetData>
  <mergeCells count="14">
    <mergeCell ref="A39:J39"/>
    <mergeCell ref="A40:E40"/>
    <mergeCell ref="A1:T1"/>
    <mergeCell ref="Q3:T3"/>
    <mergeCell ref="B21:E21"/>
    <mergeCell ref="G21:J21"/>
    <mergeCell ref="L21:O21"/>
    <mergeCell ref="Q21:T21"/>
    <mergeCell ref="A3:A4"/>
    <mergeCell ref="A21:A22"/>
    <mergeCell ref="B3:E3"/>
    <mergeCell ref="G3:J3"/>
    <mergeCell ref="L3:O3"/>
    <mergeCell ref="Q2:T2"/>
  </mergeCells>
  <pageMargins left="0.39370078740157483" right="0.19685039370078741" top="0.59055118110236227" bottom="0.39370078740157483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P-TRANOM2013 4.7</vt:lpstr>
    </vt:vector>
  </TitlesOfParts>
  <Company>Central Statistics 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rossa</dc:creator>
  <cp:lastModifiedBy>Noreen Dorgan</cp:lastModifiedBy>
  <cp:lastPrinted>2014-08-18T15:09:51Z</cp:lastPrinted>
  <dcterms:created xsi:type="dcterms:W3CDTF">2007-11-21T12:37:08Z</dcterms:created>
  <dcterms:modified xsi:type="dcterms:W3CDTF">2014-12-02T11:12:29Z</dcterms:modified>
</cp:coreProperties>
</file>