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onthlyUnemployment\2020M04\"/>
    </mc:Choice>
  </mc:AlternateContent>
  <xr:revisionPtr revIDLastSave="0" documentId="13_ncr:1_{496FD851-0B0B-40DF-855A-1BFBD95CEBA1}" xr6:coauthVersionLast="37" xr6:coauthVersionMax="37" xr10:uidLastSave="{00000000-0000-0000-0000-000000000000}"/>
  <bookViews>
    <workbookView xWindow="0" yWindow="0" windowWidth="21570" windowHeight="7920" xr2:uid="{92D208B6-A155-419C-86B8-13E02E254E09}"/>
  </bookViews>
  <sheets>
    <sheet name="MUE2020M04TBLA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35" i="1" l="1"/>
  <c r="D38" i="1" l="1"/>
  <c r="E38" i="1"/>
  <c r="I38" i="1" s="1"/>
  <c r="D39" i="1"/>
  <c r="E39" i="1"/>
  <c r="I39" i="1" s="1"/>
  <c r="D41" i="1"/>
  <c r="E41" i="1"/>
  <c r="D42" i="1"/>
  <c r="E42" i="1"/>
  <c r="H35" i="1"/>
  <c r="E35" i="1"/>
  <c r="F35" i="1" s="1"/>
  <c r="D36" i="1"/>
  <c r="E36" i="1"/>
  <c r="I36" i="1" s="1"/>
  <c r="D44" i="1"/>
  <c r="E44" i="1"/>
  <c r="D45" i="1"/>
  <c r="E45" i="1"/>
  <c r="H39" i="1"/>
  <c r="D48" i="1"/>
  <c r="E48" i="1"/>
  <c r="I48" i="1" s="1"/>
  <c r="E47" i="1"/>
  <c r="D47" i="1"/>
  <c r="D33" i="1"/>
  <c r="E33" i="1"/>
  <c r="E32" i="1"/>
  <c r="D32" i="1"/>
  <c r="I42" i="1" l="1"/>
  <c r="F47" i="1"/>
  <c r="I33" i="1"/>
  <c r="F38" i="1"/>
  <c r="J38" i="1" s="1"/>
  <c r="I41" i="1"/>
  <c r="H48" i="1"/>
  <c r="H41" i="1"/>
  <c r="I32" i="1"/>
  <c r="J47" i="1"/>
  <c r="I45" i="1"/>
  <c r="F44" i="1"/>
  <c r="I47" i="1"/>
  <c r="I35" i="1"/>
  <c r="F32" i="1"/>
  <c r="H47" i="1"/>
  <c r="F48" i="1"/>
  <c r="H45" i="1"/>
  <c r="F36" i="1"/>
  <c r="F42" i="1"/>
  <c r="H38" i="1"/>
  <c r="J35" i="1"/>
  <c r="H32" i="1"/>
  <c r="I44" i="1"/>
  <c r="F41" i="1"/>
  <c r="F33" i="1"/>
  <c r="J36" i="1"/>
  <c r="H33" i="1"/>
  <c r="H36" i="1"/>
  <c r="H42" i="1"/>
  <c r="F39" i="1"/>
  <c r="F45" i="1"/>
  <c r="H44" i="1"/>
  <c r="J33" i="1" l="1"/>
  <c r="J45" i="1"/>
  <c r="J48" i="1"/>
  <c r="J32" i="1"/>
  <c r="J39" i="1"/>
  <c r="J42" i="1"/>
  <c r="J44" i="1"/>
  <c r="J41" i="1"/>
</calcChain>
</file>

<file path=xl/sharedStrings.xml><?xml version="1.0" encoding="utf-8"?>
<sst xmlns="http://schemas.openxmlformats.org/spreadsheetml/2006/main" count="74" uniqueCount="30">
  <si>
    <r>
      <t>Number of persons out of work</t>
    </r>
    <r>
      <rPr>
        <vertAlign val="superscript"/>
        <sz val="8"/>
        <rFont val="Arial"/>
        <family val="2"/>
      </rPr>
      <t>1</t>
    </r>
  </si>
  <si>
    <r>
      <t>Monthly Unemployment Rate %</t>
    </r>
    <r>
      <rPr>
        <vertAlign val="superscript"/>
        <sz val="8"/>
        <color indexed="8"/>
        <rFont val="Arial"/>
        <family val="2"/>
      </rPr>
      <t>1</t>
    </r>
  </si>
  <si>
    <t>Males</t>
  </si>
  <si>
    <t>Females</t>
  </si>
  <si>
    <t>Total</t>
  </si>
  <si>
    <t>Persons aged 15-74 years</t>
  </si>
  <si>
    <t>Lower Bound (Traditional MUR)</t>
  </si>
  <si>
    <t>Upper Bound (COVID-19 Adjusted MUR)</t>
  </si>
  <si>
    <t>Persons aged 15-24 years</t>
  </si>
  <si>
    <t>Persons aged 25-74 years</t>
  </si>
  <si>
    <t>YEAR</t>
  </si>
  <si>
    <t>date</t>
  </si>
  <si>
    <t>month</t>
  </si>
  <si>
    <t>unempl_ym</t>
  </si>
  <si>
    <t>unempl_yf</t>
  </si>
  <si>
    <t>unempl_om</t>
  </si>
  <si>
    <t>unempl_of</t>
  </si>
  <si>
    <t>empl_ym</t>
  </si>
  <si>
    <t>empl_yf</t>
  </si>
  <si>
    <t>empl_om</t>
  </si>
  <si>
    <t>March</t>
  </si>
  <si>
    <t>April</t>
  </si>
  <si>
    <t>Month</t>
  </si>
  <si>
    <t>Lower Bound</t>
  </si>
  <si>
    <t>Upper Bound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</si>
  <si>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Revised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</si>
  <si>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Not seasonally adjusted</t>
    </r>
  </si>
  <si>
    <t>Table A1 Covid-19 Adjusted Monthly Unemployment Estimates classified by sex and age group</t>
  </si>
  <si>
    <t>April 2020</t>
  </si>
  <si>
    <r>
      <t>March 2020</t>
    </r>
    <r>
      <rPr>
        <b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</si>
</sst>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409]mmmyyyy"/>
  </numFmts>
  <fonts count="9">
    <font>
      <sz val="11"/>
      <color theme="1"/>
      <name val="Calibri"/>
      <family val="2"/>
      <scheme val="minor"/>
    </font>
    <font>
      <sz val="10"/>
      <name val="Switzerland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 applyFill="1" applyBorder="1" applyAlignment="1" applyProtection="1">
      <alignment vertical="center"/>
      <protection hidden="1"/>
    </xf>
    <xf numFmtId="0" fontId="3" fillId="0" borderId="1" xfId="1" applyFont="1" applyFill="1" applyBorder="1" applyAlignment="1" applyProtection="1">
      <alignment vertical="center"/>
      <protection hidden="1"/>
    </xf>
    <xf numFmtId="0" fontId="3" fillId="0" borderId="1" xfId="1" applyFont="1" applyFill="1" applyBorder="1" applyAlignment="1" applyProtection="1">
      <alignment horizontal="right" vertical="center"/>
      <protection hidden="1"/>
    </xf>
    <xf numFmtId="0" fontId="5" fillId="0" borderId="1" xfId="1" applyFont="1" applyFill="1" applyBorder="1" applyAlignment="1" applyProtection="1">
      <alignment horizontal="right" vertical="center"/>
      <protection hidden="1"/>
    </xf>
    <xf numFmtId="3" fontId="3" fillId="0" borderId="0" xfId="1" applyNumberFormat="1" applyFont="1" applyFill="1" applyBorder="1" applyAlignment="1" applyProtection="1">
      <alignment vertical="center"/>
      <protection hidden="1"/>
    </xf>
    <xf numFmtId="164" fontId="3" fillId="0" borderId="0" xfId="1" applyNumberFormat="1" applyFont="1" applyFill="1" applyBorder="1" applyAlignment="1" applyProtection="1">
      <alignment vertical="center"/>
      <protection hidden="1"/>
    </xf>
    <xf numFmtId="164" fontId="5" fillId="0" borderId="0" xfId="1" applyNumberFormat="1" applyFont="1" applyFill="1" applyBorder="1" applyAlignment="1" applyProtection="1">
      <alignment vertical="center"/>
      <protection hidden="1"/>
    </xf>
    <xf numFmtId="0" fontId="3" fillId="0" borderId="0" xfId="1" applyFont="1" applyFill="1" applyBorder="1" applyAlignment="1" applyProtection="1">
      <alignment horizontal="left" vertical="center"/>
      <protection hidden="1"/>
    </xf>
    <xf numFmtId="0" fontId="3" fillId="0" borderId="1" xfId="1" applyFont="1" applyFill="1" applyBorder="1" applyAlignment="1" applyProtection="1">
      <alignment horizontal="left" vertical="center"/>
      <protection hidden="1"/>
    </xf>
    <xf numFmtId="3" fontId="3" fillId="0" borderId="1" xfId="1" applyNumberFormat="1" applyFont="1" applyFill="1" applyBorder="1" applyAlignment="1" applyProtection="1">
      <alignment vertical="center"/>
      <protection hidden="1"/>
    </xf>
    <xf numFmtId="164" fontId="5" fillId="0" borderId="1" xfId="1" applyNumberFormat="1" applyFont="1" applyFill="1" applyBorder="1" applyAlignment="1" applyProtection="1">
      <alignment vertical="center"/>
      <protection hidden="1"/>
    </xf>
    <xf numFmtId="0" fontId="2" fillId="0" borderId="0" xfId="1" applyFont="1" applyFill="1" applyBorder="1" applyAlignment="1" applyProtection="1">
      <alignment horizontal="left" vertical="center"/>
      <protection hidden="1"/>
    </xf>
    <xf numFmtId="0" fontId="2" fillId="0" borderId="1" xfId="1" applyFont="1" applyFill="1" applyBorder="1" applyAlignment="1" applyProtection="1">
      <alignment horizontal="left" vertical="center"/>
      <protection hidden="1"/>
    </xf>
    <xf numFmtId="164" fontId="3" fillId="0" borderId="1" xfId="1" applyNumberFormat="1" applyFont="1" applyFill="1" applyBorder="1" applyAlignment="1" applyProtection="1">
      <alignment vertical="center"/>
      <protection hidden="1"/>
    </xf>
    <xf numFmtId="49" fontId="2" fillId="0" borderId="0" xfId="1" applyNumberFormat="1" applyFont="1" applyFill="1" applyBorder="1" applyAlignment="1" applyProtection="1">
      <alignment horizontal="left" vertical="center"/>
      <protection hidden="1"/>
    </xf>
    <xf numFmtId="0" fontId="3" fillId="0" borderId="0" xfId="1" applyFont="1" applyFill="1" applyProtection="1">
      <protection hidden="1"/>
    </xf>
    <xf numFmtId="0" fontId="2" fillId="0" borderId="1" xfId="1" applyFont="1" applyFill="1" applyBorder="1" applyAlignment="1" applyProtection="1">
      <alignment vertical="center"/>
      <protection hidden="1"/>
    </xf>
    <xf numFmtId="0" fontId="3" fillId="0" borderId="1" xfId="1" applyFont="1" applyFill="1" applyBorder="1" applyAlignment="1" applyProtection="1">
      <alignment horizontal="center" vertical="center"/>
      <protection hidden="1"/>
    </xf>
    <xf numFmtId="0" fontId="5" fillId="0" borderId="1" xfId="0" applyFont="1" applyFill="1" applyBorder="1" applyAlignment="1" applyProtection="1">
      <alignment vertical="center"/>
      <protection hidden="1"/>
    </xf>
    <xf numFmtId="0" fontId="5" fillId="0" borderId="1" xfId="1" applyFont="1" applyFill="1" applyBorder="1" applyAlignment="1" applyProtection="1">
      <alignment horizontal="center" vertical="center"/>
      <protection hidden="1"/>
    </xf>
    <xf numFmtId="0" fontId="3" fillId="0" borderId="2" xfId="1" applyFont="1" applyFill="1" applyBorder="1" applyProtection="1">
      <protection hidden="1"/>
    </xf>
    <xf numFmtId="0" fontId="3" fillId="0" borderId="0" xfId="1" applyFont="1" applyFill="1" applyProtection="1">
      <protection hidden="1"/>
    </xf>
    <xf numFmtId="0" fontId="3" fillId="0" borderId="0" xfId="1" applyFont="1" applyFill="1" applyBorder="1" applyProtection="1">
      <protection hidden="1"/>
    </xf>
    <xf numFmtId="0" fontId="8" fillId="0" borderId="0" xfId="1" applyFont="1" applyFill="1" applyProtection="1">
      <protection hidden="1"/>
    </xf>
    <xf numFmtId="0" fontId="5" fillId="0" borderId="1" xfId="0" applyFont="1" applyBorder="1" applyAlignment="1" applyProtection="1"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protection hidden="1"/>
    </xf>
    <xf numFmtId="0" fontId="5" fillId="0" borderId="0" xfId="0" applyFont="1" applyBorder="1" applyProtection="1">
      <protection hidden="1"/>
    </xf>
    <xf numFmtId="0" fontId="5" fillId="0" borderId="0" xfId="0" applyFont="1" applyBorder="1" applyAlignment="1" applyProtection="1">
      <protection hidden="1"/>
    </xf>
    <xf numFmtId="0" fontId="5" fillId="0" borderId="1" xfId="0" applyFont="1" applyBorder="1" applyProtection="1">
      <protection hidden="1"/>
    </xf>
    <xf numFmtId="165" fontId="5" fillId="0" borderId="0" xfId="0" applyNumberFormat="1" applyFont="1" applyProtection="1">
      <protection hidden="1"/>
    </xf>
    <xf numFmtId="1" fontId="5" fillId="0" borderId="0" xfId="0" applyNumberFormat="1" applyFont="1" applyProtection="1">
      <protection hidden="1"/>
    </xf>
    <xf numFmtId="0" fontId="5" fillId="0" borderId="0" xfId="0" applyNumberFormat="1" applyFont="1" applyProtection="1">
      <protection hidden="1"/>
    </xf>
    <xf numFmtId="0" fontId="3" fillId="0" borderId="1" xfId="1" applyFont="1" applyFill="1" applyBorder="1" applyProtection="1">
      <protection hidden="1"/>
    </xf>
  </cellXfs>
  <cellStyles count="2">
    <cellStyle name="Normal" xfId="0" builtinId="0"/>
    <cellStyle name="Normal 5" xfId="1" xr:uid="{154DFC4D-238C-4AAE-BD46-4A63E9E9B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9C05B-DAF3-49FB-8342-419CE9B38E59}">
  <dimension ref="A1:J51"/>
  <sheetViews>
    <sheetView tabSelected="1" zoomScaleNormal="100" workbookViewId="0">
      <selection sqref="A1:J1"/>
    </sheetView>
  </sheetViews>
  <sheetFormatPr defaultRowHeight="15" customHeight="1"/>
  <cols>
    <col min="1" max="1" width="13.5703125" style="16" customWidth="1"/>
    <col min="2" max="2" width="23.5703125" style="16" customWidth="1"/>
    <col min="3" max="3" width="35.5703125" style="16" customWidth="1"/>
    <col min="4" max="4" width="12.7109375" style="23" customWidth="1"/>
    <col min="5" max="5" width="12.7109375" style="16" customWidth="1"/>
    <col min="6" max="6" width="10.7109375" style="16" customWidth="1"/>
    <col min="7" max="9" width="12.7109375" style="24" customWidth="1"/>
    <col min="10" max="232" width="9.140625" style="26"/>
    <col min="233" max="233" width="21.140625" style="26" customWidth="1"/>
    <col min="234" max="234" width="29.7109375" style="26" customWidth="1"/>
    <col min="235" max="237" width="12.7109375" style="26" customWidth="1"/>
    <col min="238" max="238" width="10.7109375" style="26" customWidth="1"/>
    <col min="239" max="241" width="12.7109375" style="26" customWidth="1"/>
    <col min="242" max="488" width="9.140625" style="26"/>
    <col min="489" max="489" width="21.140625" style="26" customWidth="1"/>
    <col min="490" max="490" width="29.7109375" style="26" customWidth="1"/>
    <col min="491" max="493" width="12.7109375" style="26" customWidth="1"/>
    <col min="494" max="494" width="10.7109375" style="26" customWidth="1"/>
    <col min="495" max="497" width="12.7109375" style="26" customWidth="1"/>
    <col min="498" max="744" width="9.140625" style="26"/>
    <col min="745" max="745" width="21.140625" style="26" customWidth="1"/>
    <col min="746" max="746" width="29.7109375" style="26" customWidth="1"/>
    <col min="747" max="749" width="12.7109375" style="26" customWidth="1"/>
    <col min="750" max="750" width="10.7109375" style="26" customWidth="1"/>
    <col min="751" max="753" width="12.7109375" style="26" customWidth="1"/>
    <col min="754" max="1000" width="9.140625" style="26"/>
    <col min="1001" max="1001" width="21.140625" style="26" customWidth="1"/>
    <col min="1002" max="1002" width="29.7109375" style="26" customWidth="1"/>
    <col min="1003" max="1005" width="12.7109375" style="26" customWidth="1"/>
    <col min="1006" max="1006" width="10.7109375" style="26" customWidth="1"/>
    <col min="1007" max="1009" width="12.7109375" style="26" customWidth="1"/>
    <col min="1010" max="1256" width="9.140625" style="26"/>
    <col min="1257" max="1257" width="21.140625" style="26" customWidth="1"/>
    <col min="1258" max="1258" width="29.7109375" style="26" customWidth="1"/>
    <col min="1259" max="1261" width="12.7109375" style="26" customWidth="1"/>
    <col min="1262" max="1262" width="10.7109375" style="26" customWidth="1"/>
    <col min="1263" max="1265" width="12.7109375" style="26" customWidth="1"/>
    <col min="1266" max="1512" width="9.140625" style="26"/>
    <col min="1513" max="1513" width="21.140625" style="26" customWidth="1"/>
    <col min="1514" max="1514" width="29.7109375" style="26" customWidth="1"/>
    <col min="1515" max="1517" width="12.7109375" style="26" customWidth="1"/>
    <col min="1518" max="1518" width="10.7109375" style="26" customWidth="1"/>
    <col min="1519" max="1521" width="12.7109375" style="26" customWidth="1"/>
    <col min="1522" max="1768" width="9.140625" style="26"/>
    <col min="1769" max="1769" width="21.140625" style="26" customWidth="1"/>
    <col min="1770" max="1770" width="29.7109375" style="26" customWidth="1"/>
    <col min="1771" max="1773" width="12.7109375" style="26" customWidth="1"/>
    <col min="1774" max="1774" width="10.7109375" style="26" customWidth="1"/>
    <col min="1775" max="1777" width="12.7109375" style="26" customWidth="1"/>
    <col min="1778" max="2024" width="9.140625" style="26"/>
    <col min="2025" max="2025" width="21.140625" style="26" customWidth="1"/>
    <col min="2026" max="2026" width="29.7109375" style="26" customWidth="1"/>
    <col min="2027" max="2029" width="12.7109375" style="26" customWidth="1"/>
    <col min="2030" max="2030" width="10.7109375" style="26" customWidth="1"/>
    <col min="2031" max="2033" width="12.7109375" style="26" customWidth="1"/>
    <col min="2034" max="2280" width="9.140625" style="26"/>
    <col min="2281" max="2281" width="21.140625" style="26" customWidth="1"/>
    <col min="2282" max="2282" width="29.7109375" style="26" customWidth="1"/>
    <col min="2283" max="2285" width="12.7109375" style="26" customWidth="1"/>
    <col min="2286" max="2286" width="10.7109375" style="26" customWidth="1"/>
    <col min="2287" max="2289" width="12.7109375" style="26" customWidth="1"/>
    <col min="2290" max="2536" width="9.140625" style="26"/>
    <col min="2537" max="2537" width="21.140625" style="26" customWidth="1"/>
    <col min="2538" max="2538" width="29.7109375" style="26" customWidth="1"/>
    <col min="2539" max="2541" width="12.7109375" style="26" customWidth="1"/>
    <col min="2542" max="2542" width="10.7109375" style="26" customWidth="1"/>
    <col min="2543" max="2545" width="12.7109375" style="26" customWidth="1"/>
    <col min="2546" max="2792" width="9.140625" style="26"/>
    <col min="2793" max="2793" width="21.140625" style="26" customWidth="1"/>
    <col min="2794" max="2794" width="29.7109375" style="26" customWidth="1"/>
    <col min="2795" max="2797" width="12.7109375" style="26" customWidth="1"/>
    <col min="2798" max="2798" width="10.7109375" style="26" customWidth="1"/>
    <col min="2799" max="2801" width="12.7109375" style="26" customWidth="1"/>
    <col min="2802" max="3048" width="9.140625" style="26"/>
    <col min="3049" max="3049" width="21.140625" style="26" customWidth="1"/>
    <col min="3050" max="3050" width="29.7109375" style="26" customWidth="1"/>
    <col min="3051" max="3053" width="12.7109375" style="26" customWidth="1"/>
    <col min="3054" max="3054" width="10.7109375" style="26" customWidth="1"/>
    <col min="3055" max="3057" width="12.7109375" style="26" customWidth="1"/>
    <col min="3058" max="3304" width="9.140625" style="26"/>
    <col min="3305" max="3305" width="21.140625" style="26" customWidth="1"/>
    <col min="3306" max="3306" width="29.7109375" style="26" customWidth="1"/>
    <col min="3307" max="3309" width="12.7109375" style="26" customWidth="1"/>
    <col min="3310" max="3310" width="10.7109375" style="26" customWidth="1"/>
    <col min="3311" max="3313" width="12.7109375" style="26" customWidth="1"/>
    <col min="3314" max="3560" width="9.140625" style="26"/>
    <col min="3561" max="3561" width="21.140625" style="26" customWidth="1"/>
    <col min="3562" max="3562" width="29.7109375" style="26" customWidth="1"/>
    <col min="3563" max="3565" width="12.7109375" style="26" customWidth="1"/>
    <col min="3566" max="3566" width="10.7109375" style="26" customWidth="1"/>
    <col min="3567" max="3569" width="12.7109375" style="26" customWidth="1"/>
    <col min="3570" max="3816" width="9.140625" style="26"/>
    <col min="3817" max="3817" width="21.140625" style="26" customWidth="1"/>
    <col min="3818" max="3818" width="29.7109375" style="26" customWidth="1"/>
    <col min="3819" max="3821" width="12.7109375" style="26" customWidth="1"/>
    <col min="3822" max="3822" width="10.7109375" style="26" customWidth="1"/>
    <col min="3823" max="3825" width="12.7109375" style="26" customWidth="1"/>
    <col min="3826" max="4072" width="9.140625" style="26"/>
    <col min="4073" max="4073" width="21.140625" style="26" customWidth="1"/>
    <col min="4074" max="4074" width="29.7109375" style="26" customWidth="1"/>
    <col min="4075" max="4077" width="12.7109375" style="26" customWidth="1"/>
    <col min="4078" max="4078" width="10.7109375" style="26" customWidth="1"/>
    <col min="4079" max="4081" width="12.7109375" style="26" customWidth="1"/>
    <col min="4082" max="4328" width="9.140625" style="26"/>
    <col min="4329" max="4329" width="21.140625" style="26" customWidth="1"/>
    <col min="4330" max="4330" width="29.7109375" style="26" customWidth="1"/>
    <col min="4331" max="4333" width="12.7109375" style="26" customWidth="1"/>
    <col min="4334" max="4334" width="10.7109375" style="26" customWidth="1"/>
    <col min="4335" max="4337" width="12.7109375" style="26" customWidth="1"/>
    <col min="4338" max="4584" width="9.140625" style="26"/>
    <col min="4585" max="4585" width="21.140625" style="26" customWidth="1"/>
    <col min="4586" max="4586" width="29.7109375" style="26" customWidth="1"/>
    <col min="4587" max="4589" width="12.7109375" style="26" customWidth="1"/>
    <col min="4590" max="4590" width="10.7109375" style="26" customWidth="1"/>
    <col min="4591" max="4593" width="12.7109375" style="26" customWidth="1"/>
    <col min="4594" max="4840" width="9.140625" style="26"/>
    <col min="4841" max="4841" width="21.140625" style="26" customWidth="1"/>
    <col min="4842" max="4842" width="29.7109375" style="26" customWidth="1"/>
    <col min="4843" max="4845" width="12.7109375" style="26" customWidth="1"/>
    <col min="4846" max="4846" width="10.7109375" style="26" customWidth="1"/>
    <col min="4847" max="4849" width="12.7109375" style="26" customWidth="1"/>
    <col min="4850" max="5096" width="9.140625" style="26"/>
    <col min="5097" max="5097" width="21.140625" style="26" customWidth="1"/>
    <col min="5098" max="5098" width="29.7109375" style="26" customWidth="1"/>
    <col min="5099" max="5101" width="12.7109375" style="26" customWidth="1"/>
    <col min="5102" max="5102" width="10.7109375" style="26" customWidth="1"/>
    <col min="5103" max="5105" width="12.7109375" style="26" customWidth="1"/>
    <col min="5106" max="5352" width="9.140625" style="26"/>
    <col min="5353" max="5353" width="21.140625" style="26" customWidth="1"/>
    <col min="5354" max="5354" width="29.7109375" style="26" customWidth="1"/>
    <col min="5355" max="5357" width="12.7109375" style="26" customWidth="1"/>
    <col min="5358" max="5358" width="10.7109375" style="26" customWidth="1"/>
    <col min="5359" max="5361" width="12.7109375" style="26" customWidth="1"/>
    <col min="5362" max="5608" width="9.140625" style="26"/>
    <col min="5609" max="5609" width="21.140625" style="26" customWidth="1"/>
    <col min="5610" max="5610" width="29.7109375" style="26" customWidth="1"/>
    <col min="5611" max="5613" width="12.7109375" style="26" customWidth="1"/>
    <col min="5614" max="5614" width="10.7109375" style="26" customWidth="1"/>
    <col min="5615" max="5617" width="12.7109375" style="26" customWidth="1"/>
    <col min="5618" max="5864" width="9.140625" style="26"/>
    <col min="5865" max="5865" width="21.140625" style="26" customWidth="1"/>
    <col min="5866" max="5866" width="29.7109375" style="26" customWidth="1"/>
    <col min="5867" max="5869" width="12.7109375" style="26" customWidth="1"/>
    <col min="5870" max="5870" width="10.7109375" style="26" customWidth="1"/>
    <col min="5871" max="5873" width="12.7109375" style="26" customWidth="1"/>
    <col min="5874" max="6120" width="9.140625" style="26"/>
    <col min="6121" max="6121" width="21.140625" style="26" customWidth="1"/>
    <col min="6122" max="6122" width="29.7109375" style="26" customWidth="1"/>
    <col min="6123" max="6125" width="12.7109375" style="26" customWidth="1"/>
    <col min="6126" max="6126" width="10.7109375" style="26" customWidth="1"/>
    <col min="6127" max="6129" width="12.7109375" style="26" customWidth="1"/>
    <col min="6130" max="6376" width="9.140625" style="26"/>
    <col min="6377" max="6377" width="21.140625" style="26" customWidth="1"/>
    <col min="6378" max="6378" width="29.7109375" style="26" customWidth="1"/>
    <col min="6379" max="6381" width="12.7109375" style="26" customWidth="1"/>
    <col min="6382" max="6382" width="10.7109375" style="26" customWidth="1"/>
    <col min="6383" max="6385" width="12.7109375" style="26" customWidth="1"/>
    <col min="6386" max="6632" width="9.140625" style="26"/>
    <col min="6633" max="6633" width="21.140625" style="26" customWidth="1"/>
    <col min="6634" max="6634" width="29.7109375" style="26" customWidth="1"/>
    <col min="6635" max="6637" width="12.7109375" style="26" customWidth="1"/>
    <col min="6638" max="6638" width="10.7109375" style="26" customWidth="1"/>
    <col min="6639" max="6641" width="12.7109375" style="26" customWidth="1"/>
    <col min="6642" max="6888" width="9.140625" style="26"/>
    <col min="6889" max="6889" width="21.140625" style="26" customWidth="1"/>
    <col min="6890" max="6890" width="29.7109375" style="26" customWidth="1"/>
    <col min="6891" max="6893" width="12.7109375" style="26" customWidth="1"/>
    <col min="6894" max="6894" width="10.7109375" style="26" customWidth="1"/>
    <col min="6895" max="6897" width="12.7109375" style="26" customWidth="1"/>
    <col min="6898" max="7144" width="9.140625" style="26"/>
    <col min="7145" max="7145" width="21.140625" style="26" customWidth="1"/>
    <col min="7146" max="7146" width="29.7109375" style="26" customWidth="1"/>
    <col min="7147" max="7149" width="12.7109375" style="26" customWidth="1"/>
    <col min="7150" max="7150" width="10.7109375" style="26" customWidth="1"/>
    <col min="7151" max="7153" width="12.7109375" style="26" customWidth="1"/>
    <col min="7154" max="7400" width="9.140625" style="26"/>
    <col min="7401" max="7401" width="21.140625" style="26" customWidth="1"/>
    <col min="7402" max="7402" width="29.7109375" style="26" customWidth="1"/>
    <col min="7403" max="7405" width="12.7109375" style="26" customWidth="1"/>
    <col min="7406" max="7406" width="10.7109375" style="26" customWidth="1"/>
    <col min="7407" max="7409" width="12.7109375" style="26" customWidth="1"/>
    <col min="7410" max="7656" width="9.140625" style="26"/>
    <col min="7657" max="7657" width="21.140625" style="26" customWidth="1"/>
    <col min="7658" max="7658" width="29.7109375" style="26" customWidth="1"/>
    <col min="7659" max="7661" width="12.7109375" style="26" customWidth="1"/>
    <col min="7662" max="7662" width="10.7109375" style="26" customWidth="1"/>
    <col min="7663" max="7665" width="12.7109375" style="26" customWidth="1"/>
    <col min="7666" max="7912" width="9.140625" style="26"/>
    <col min="7913" max="7913" width="21.140625" style="26" customWidth="1"/>
    <col min="7914" max="7914" width="29.7109375" style="26" customWidth="1"/>
    <col min="7915" max="7917" width="12.7109375" style="26" customWidth="1"/>
    <col min="7918" max="7918" width="10.7109375" style="26" customWidth="1"/>
    <col min="7919" max="7921" width="12.7109375" style="26" customWidth="1"/>
    <col min="7922" max="8168" width="9.140625" style="26"/>
    <col min="8169" max="8169" width="21.140625" style="26" customWidth="1"/>
    <col min="8170" max="8170" width="29.7109375" style="26" customWidth="1"/>
    <col min="8171" max="8173" width="12.7109375" style="26" customWidth="1"/>
    <col min="8174" max="8174" width="10.7109375" style="26" customWidth="1"/>
    <col min="8175" max="8177" width="12.7109375" style="26" customWidth="1"/>
    <col min="8178" max="8424" width="9.140625" style="26"/>
    <col min="8425" max="8425" width="21.140625" style="26" customWidth="1"/>
    <col min="8426" max="8426" width="29.7109375" style="26" customWidth="1"/>
    <col min="8427" max="8429" width="12.7109375" style="26" customWidth="1"/>
    <col min="8430" max="8430" width="10.7109375" style="26" customWidth="1"/>
    <col min="8431" max="8433" width="12.7109375" style="26" customWidth="1"/>
    <col min="8434" max="8680" width="9.140625" style="26"/>
    <col min="8681" max="8681" width="21.140625" style="26" customWidth="1"/>
    <col min="8682" max="8682" width="29.7109375" style="26" customWidth="1"/>
    <col min="8683" max="8685" width="12.7109375" style="26" customWidth="1"/>
    <col min="8686" max="8686" width="10.7109375" style="26" customWidth="1"/>
    <col min="8687" max="8689" width="12.7109375" style="26" customWidth="1"/>
    <col min="8690" max="8936" width="9.140625" style="26"/>
    <col min="8937" max="8937" width="21.140625" style="26" customWidth="1"/>
    <col min="8938" max="8938" width="29.7109375" style="26" customWidth="1"/>
    <col min="8939" max="8941" width="12.7109375" style="26" customWidth="1"/>
    <col min="8942" max="8942" width="10.7109375" style="26" customWidth="1"/>
    <col min="8943" max="8945" width="12.7109375" style="26" customWidth="1"/>
    <col min="8946" max="9192" width="9.140625" style="26"/>
    <col min="9193" max="9193" width="21.140625" style="26" customWidth="1"/>
    <col min="9194" max="9194" width="29.7109375" style="26" customWidth="1"/>
    <col min="9195" max="9197" width="12.7109375" style="26" customWidth="1"/>
    <col min="9198" max="9198" width="10.7109375" style="26" customWidth="1"/>
    <col min="9199" max="9201" width="12.7109375" style="26" customWidth="1"/>
    <col min="9202" max="9448" width="9.140625" style="26"/>
    <col min="9449" max="9449" width="21.140625" style="26" customWidth="1"/>
    <col min="9450" max="9450" width="29.7109375" style="26" customWidth="1"/>
    <col min="9451" max="9453" width="12.7109375" style="26" customWidth="1"/>
    <col min="9454" max="9454" width="10.7109375" style="26" customWidth="1"/>
    <col min="9455" max="9457" width="12.7109375" style="26" customWidth="1"/>
    <col min="9458" max="9704" width="9.140625" style="26"/>
    <col min="9705" max="9705" width="21.140625" style="26" customWidth="1"/>
    <col min="9706" max="9706" width="29.7109375" style="26" customWidth="1"/>
    <col min="9707" max="9709" width="12.7109375" style="26" customWidth="1"/>
    <col min="9710" max="9710" width="10.7109375" style="26" customWidth="1"/>
    <col min="9711" max="9713" width="12.7109375" style="26" customWidth="1"/>
    <col min="9714" max="9960" width="9.140625" style="26"/>
    <col min="9961" max="9961" width="21.140625" style="26" customWidth="1"/>
    <col min="9962" max="9962" width="29.7109375" style="26" customWidth="1"/>
    <col min="9963" max="9965" width="12.7109375" style="26" customWidth="1"/>
    <col min="9966" max="9966" width="10.7109375" style="26" customWidth="1"/>
    <col min="9967" max="9969" width="12.7109375" style="26" customWidth="1"/>
    <col min="9970" max="10216" width="9.140625" style="26"/>
    <col min="10217" max="10217" width="21.140625" style="26" customWidth="1"/>
    <col min="10218" max="10218" width="29.7109375" style="26" customWidth="1"/>
    <col min="10219" max="10221" width="12.7109375" style="26" customWidth="1"/>
    <col min="10222" max="10222" width="10.7109375" style="26" customWidth="1"/>
    <col min="10223" max="10225" width="12.7109375" style="26" customWidth="1"/>
    <col min="10226" max="10472" width="9.140625" style="26"/>
    <col min="10473" max="10473" width="21.140625" style="26" customWidth="1"/>
    <col min="10474" max="10474" width="29.7109375" style="26" customWidth="1"/>
    <col min="10475" max="10477" width="12.7109375" style="26" customWidth="1"/>
    <col min="10478" max="10478" width="10.7109375" style="26" customWidth="1"/>
    <col min="10479" max="10481" width="12.7109375" style="26" customWidth="1"/>
    <col min="10482" max="10728" width="9.140625" style="26"/>
    <col min="10729" max="10729" width="21.140625" style="26" customWidth="1"/>
    <col min="10730" max="10730" width="29.7109375" style="26" customWidth="1"/>
    <col min="10731" max="10733" width="12.7109375" style="26" customWidth="1"/>
    <col min="10734" max="10734" width="10.7109375" style="26" customWidth="1"/>
    <col min="10735" max="10737" width="12.7109375" style="26" customWidth="1"/>
    <col min="10738" max="10984" width="9.140625" style="26"/>
    <col min="10985" max="10985" width="21.140625" style="26" customWidth="1"/>
    <col min="10986" max="10986" width="29.7109375" style="26" customWidth="1"/>
    <col min="10987" max="10989" width="12.7109375" style="26" customWidth="1"/>
    <col min="10990" max="10990" width="10.7109375" style="26" customWidth="1"/>
    <col min="10991" max="10993" width="12.7109375" style="26" customWidth="1"/>
    <col min="10994" max="11240" width="9.140625" style="26"/>
    <col min="11241" max="11241" width="21.140625" style="26" customWidth="1"/>
    <col min="11242" max="11242" width="29.7109375" style="26" customWidth="1"/>
    <col min="11243" max="11245" width="12.7109375" style="26" customWidth="1"/>
    <col min="11246" max="11246" width="10.7109375" style="26" customWidth="1"/>
    <col min="11247" max="11249" width="12.7109375" style="26" customWidth="1"/>
    <col min="11250" max="11496" width="9.140625" style="26"/>
    <col min="11497" max="11497" width="21.140625" style="26" customWidth="1"/>
    <col min="11498" max="11498" width="29.7109375" style="26" customWidth="1"/>
    <col min="11499" max="11501" width="12.7109375" style="26" customWidth="1"/>
    <col min="11502" max="11502" width="10.7109375" style="26" customWidth="1"/>
    <col min="11503" max="11505" width="12.7109375" style="26" customWidth="1"/>
    <col min="11506" max="11752" width="9.140625" style="26"/>
    <col min="11753" max="11753" width="21.140625" style="26" customWidth="1"/>
    <col min="11754" max="11754" width="29.7109375" style="26" customWidth="1"/>
    <col min="11755" max="11757" width="12.7109375" style="26" customWidth="1"/>
    <col min="11758" max="11758" width="10.7109375" style="26" customWidth="1"/>
    <col min="11759" max="11761" width="12.7109375" style="26" customWidth="1"/>
    <col min="11762" max="12008" width="9.140625" style="26"/>
    <col min="12009" max="12009" width="21.140625" style="26" customWidth="1"/>
    <col min="12010" max="12010" width="29.7109375" style="26" customWidth="1"/>
    <col min="12011" max="12013" width="12.7109375" style="26" customWidth="1"/>
    <col min="12014" max="12014" width="10.7109375" style="26" customWidth="1"/>
    <col min="12015" max="12017" width="12.7109375" style="26" customWidth="1"/>
    <col min="12018" max="12264" width="9.140625" style="26"/>
    <col min="12265" max="12265" width="21.140625" style="26" customWidth="1"/>
    <col min="12266" max="12266" width="29.7109375" style="26" customWidth="1"/>
    <col min="12267" max="12269" width="12.7109375" style="26" customWidth="1"/>
    <col min="12270" max="12270" width="10.7109375" style="26" customWidth="1"/>
    <col min="12271" max="12273" width="12.7109375" style="26" customWidth="1"/>
    <col min="12274" max="12520" width="9.140625" style="26"/>
    <col min="12521" max="12521" width="21.140625" style="26" customWidth="1"/>
    <col min="12522" max="12522" width="29.7109375" style="26" customWidth="1"/>
    <col min="12523" max="12525" width="12.7109375" style="26" customWidth="1"/>
    <col min="12526" max="12526" width="10.7109375" style="26" customWidth="1"/>
    <col min="12527" max="12529" width="12.7109375" style="26" customWidth="1"/>
    <col min="12530" max="12776" width="9.140625" style="26"/>
    <col min="12777" max="12777" width="21.140625" style="26" customWidth="1"/>
    <col min="12778" max="12778" width="29.7109375" style="26" customWidth="1"/>
    <col min="12779" max="12781" width="12.7109375" style="26" customWidth="1"/>
    <col min="12782" max="12782" width="10.7109375" style="26" customWidth="1"/>
    <col min="12783" max="12785" width="12.7109375" style="26" customWidth="1"/>
    <col min="12786" max="13032" width="9.140625" style="26"/>
    <col min="13033" max="13033" width="21.140625" style="26" customWidth="1"/>
    <col min="13034" max="13034" width="29.7109375" style="26" customWidth="1"/>
    <col min="13035" max="13037" width="12.7109375" style="26" customWidth="1"/>
    <col min="13038" max="13038" width="10.7109375" style="26" customWidth="1"/>
    <col min="13039" max="13041" width="12.7109375" style="26" customWidth="1"/>
    <col min="13042" max="13288" width="9.140625" style="26"/>
    <col min="13289" max="13289" width="21.140625" style="26" customWidth="1"/>
    <col min="13290" max="13290" width="29.7109375" style="26" customWidth="1"/>
    <col min="13291" max="13293" width="12.7109375" style="26" customWidth="1"/>
    <col min="13294" max="13294" width="10.7109375" style="26" customWidth="1"/>
    <col min="13295" max="13297" width="12.7109375" style="26" customWidth="1"/>
    <col min="13298" max="13544" width="9.140625" style="26"/>
    <col min="13545" max="13545" width="21.140625" style="26" customWidth="1"/>
    <col min="13546" max="13546" width="29.7109375" style="26" customWidth="1"/>
    <col min="13547" max="13549" width="12.7109375" style="26" customWidth="1"/>
    <col min="13550" max="13550" width="10.7109375" style="26" customWidth="1"/>
    <col min="13551" max="13553" width="12.7109375" style="26" customWidth="1"/>
    <col min="13554" max="13800" width="9.140625" style="26"/>
    <col min="13801" max="13801" width="21.140625" style="26" customWidth="1"/>
    <col min="13802" max="13802" width="29.7109375" style="26" customWidth="1"/>
    <col min="13803" max="13805" width="12.7109375" style="26" customWidth="1"/>
    <col min="13806" max="13806" width="10.7109375" style="26" customWidth="1"/>
    <col min="13807" max="13809" width="12.7109375" style="26" customWidth="1"/>
    <col min="13810" max="14056" width="9.140625" style="26"/>
    <col min="14057" max="14057" width="21.140625" style="26" customWidth="1"/>
    <col min="14058" max="14058" width="29.7109375" style="26" customWidth="1"/>
    <col min="14059" max="14061" width="12.7109375" style="26" customWidth="1"/>
    <col min="14062" max="14062" width="10.7109375" style="26" customWidth="1"/>
    <col min="14063" max="14065" width="12.7109375" style="26" customWidth="1"/>
    <col min="14066" max="14312" width="9.140625" style="26"/>
    <col min="14313" max="14313" width="21.140625" style="26" customWidth="1"/>
    <col min="14314" max="14314" width="29.7109375" style="26" customWidth="1"/>
    <col min="14315" max="14317" width="12.7109375" style="26" customWidth="1"/>
    <col min="14318" max="14318" width="10.7109375" style="26" customWidth="1"/>
    <col min="14319" max="14321" width="12.7109375" style="26" customWidth="1"/>
    <col min="14322" max="14568" width="9.140625" style="26"/>
    <col min="14569" max="14569" width="21.140625" style="26" customWidth="1"/>
    <col min="14570" max="14570" width="29.7109375" style="26" customWidth="1"/>
    <col min="14571" max="14573" width="12.7109375" style="26" customWidth="1"/>
    <col min="14574" max="14574" width="10.7109375" style="26" customWidth="1"/>
    <col min="14575" max="14577" width="12.7109375" style="26" customWidth="1"/>
    <col min="14578" max="14824" width="9.140625" style="26"/>
    <col min="14825" max="14825" width="21.140625" style="26" customWidth="1"/>
    <col min="14826" max="14826" width="29.7109375" style="26" customWidth="1"/>
    <col min="14827" max="14829" width="12.7109375" style="26" customWidth="1"/>
    <col min="14830" max="14830" width="10.7109375" style="26" customWidth="1"/>
    <col min="14831" max="14833" width="12.7109375" style="26" customWidth="1"/>
    <col min="14834" max="15080" width="9.140625" style="26"/>
    <col min="15081" max="15081" width="21.140625" style="26" customWidth="1"/>
    <col min="15082" max="15082" width="29.7109375" style="26" customWidth="1"/>
    <col min="15083" max="15085" width="12.7109375" style="26" customWidth="1"/>
    <col min="15086" max="15086" width="10.7109375" style="26" customWidth="1"/>
    <col min="15087" max="15089" width="12.7109375" style="26" customWidth="1"/>
    <col min="15090" max="15336" width="9.140625" style="26"/>
    <col min="15337" max="15337" width="21.140625" style="26" customWidth="1"/>
    <col min="15338" max="15338" width="29.7109375" style="26" customWidth="1"/>
    <col min="15339" max="15341" width="12.7109375" style="26" customWidth="1"/>
    <col min="15342" max="15342" width="10.7109375" style="26" customWidth="1"/>
    <col min="15343" max="15345" width="12.7109375" style="26" customWidth="1"/>
    <col min="15346" max="15592" width="9.140625" style="26"/>
    <col min="15593" max="15593" width="21.140625" style="26" customWidth="1"/>
    <col min="15594" max="15594" width="29.7109375" style="26" customWidth="1"/>
    <col min="15595" max="15597" width="12.7109375" style="26" customWidth="1"/>
    <col min="15598" max="15598" width="10.7109375" style="26" customWidth="1"/>
    <col min="15599" max="15601" width="12.7109375" style="26" customWidth="1"/>
    <col min="15602" max="15848" width="9.140625" style="26"/>
    <col min="15849" max="15849" width="21.140625" style="26" customWidth="1"/>
    <col min="15850" max="15850" width="29.7109375" style="26" customWidth="1"/>
    <col min="15851" max="15853" width="12.7109375" style="26" customWidth="1"/>
    <col min="15854" max="15854" width="10.7109375" style="26" customWidth="1"/>
    <col min="15855" max="15857" width="12.7109375" style="26" customWidth="1"/>
    <col min="15858" max="16104" width="9.140625" style="26"/>
    <col min="16105" max="16105" width="21.140625" style="26" customWidth="1"/>
    <col min="16106" max="16106" width="29.7109375" style="26" customWidth="1"/>
    <col min="16107" max="16109" width="12.7109375" style="26" customWidth="1"/>
    <col min="16110" max="16110" width="10.7109375" style="26" customWidth="1"/>
    <col min="16111" max="16113" width="12.7109375" style="26" customWidth="1"/>
    <col min="16114" max="16384" width="9.140625" style="26"/>
  </cols>
  <sheetData>
    <row r="1" spans="1:10" ht="15" customHeight="1">
      <c r="A1" s="17" t="s">
        <v>27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" customHeight="1">
      <c r="A2" s="26"/>
      <c r="B2" s="1"/>
      <c r="C2" s="1"/>
      <c r="D2" s="18" t="s">
        <v>0</v>
      </c>
      <c r="E2" s="19"/>
      <c r="F2" s="19"/>
      <c r="G2" s="1"/>
      <c r="H2" s="20" t="s">
        <v>1</v>
      </c>
      <c r="I2" s="19"/>
      <c r="J2" s="19"/>
    </row>
    <row r="3" spans="1:10" ht="15" customHeight="1">
      <c r="A3" s="13" t="s">
        <v>22</v>
      </c>
      <c r="B3" s="2"/>
      <c r="C3" s="2"/>
      <c r="D3" s="3" t="s">
        <v>2</v>
      </c>
      <c r="E3" s="3" t="s">
        <v>3</v>
      </c>
      <c r="F3" s="3" t="s">
        <v>4</v>
      </c>
      <c r="G3" s="2"/>
      <c r="H3" s="4" t="s">
        <v>2</v>
      </c>
      <c r="I3" s="4" t="s">
        <v>3</v>
      </c>
      <c r="J3" s="4" t="s">
        <v>4</v>
      </c>
    </row>
    <row r="4" spans="1:10" ht="15" customHeight="1">
      <c r="A4" s="15" t="s">
        <v>28</v>
      </c>
      <c r="B4" s="8" t="s">
        <v>5</v>
      </c>
      <c r="C4" s="8" t="s">
        <v>6</v>
      </c>
      <c r="D4" s="5">
        <v>72963.031607195706</v>
      </c>
      <c r="E4" s="5">
        <v>59685.26130434763</v>
      </c>
      <c r="F4" s="5">
        <v>132648.29291154334</v>
      </c>
      <c r="G4" s="6"/>
      <c r="H4" s="7">
        <v>5.479577175239176</v>
      </c>
      <c r="I4" s="7">
        <v>5.27457066613478</v>
      </c>
      <c r="J4" s="7">
        <v>5.3853961049700496</v>
      </c>
    </row>
    <row r="5" spans="1:10" ht="15" customHeight="1">
      <c r="A5" s="26"/>
      <c r="B5" s="8"/>
      <c r="C5" s="8" t="s">
        <v>7</v>
      </c>
      <c r="D5" s="5">
        <v>398817.03160719568</v>
      </c>
      <c r="E5" s="5">
        <v>295866.26130434766</v>
      </c>
      <c r="F5" s="5">
        <v>694683.29291154328</v>
      </c>
      <c r="G5" s="6"/>
      <c r="H5" s="7">
        <v>29.95145151391857</v>
      </c>
      <c r="I5" s="7">
        <v>26.146614237260678</v>
      </c>
      <c r="J5" s="7">
        <v>28.203489224911323</v>
      </c>
    </row>
    <row r="6" spans="1:10" ht="15" customHeight="1">
      <c r="A6" s="27"/>
      <c r="B6" s="27"/>
      <c r="C6" s="27"/>
      <c r="D6" s="27"/>
      <c r="E6" s="27"/>
      <c r="F6" s="27"/>
      <c r="G6" s="27"/>
      <c r="H6" s="27"/>
      <c r="I6" s="27"/>
      <c r="J6" s="27"/>
    </row>
    <row r="7" spans="1:10" ht="15" customHeight="1">
      <c r="A7" s="8"/>
      <c r="B7" s="8" t="s">
        <v>8</v>
      </c>
      <c r="C7" s="8" t="s">
        <v>6</v>
      </c>
      <c r="D7" s="5">
        <v>24212.914292933841</v>
      </c>
      <c r="E7" s="5">
        <v>15900.113599123521</v>
      </c>
      <c r="F7" s="5">
        <v>40113.027892057362</v>
      </c>
      <c r="G7" s="6"/>
      <c r="H7" s="7">
        <v>15.500804757013354</v>
      </c>
      <c r="I7" s="7">
        <v>11.175456506483361</v>
      </c>
      <c r="J7" s="7">
        <v>13.439041136780162</v>
      </c>
    </row>
    <row r="8" spans="1:10" ht="15" customHeight="1">
      <c r="A8" s="26"/>
      <c r="B8" s="8"/>
      <c r="C8" s="8" t="s">
        <v>7</v>
      </c>
      <c r="D8" s="5">
        <v>85557.914292933841</v>
      </c>
      <c r="E8" s="5">
        <v>71932.113599123506</v>
      </c>
      <c r="F8" s="5">
        <v>157490.02789205735</v>
      </c>
      <c r="G8" s="6"/>
      <c r="H8" s="7">
        <v>54.773106154308934</v>
      </c>
      <c r="I8" s="7">
        <v>50.557765008090136</v>
      </c>
      <c r="J8" s="7">
        <v>52.763779617172638</v>
      </c>
    </row>
    <row r="9" spans="1:10" ht="15" customHeight="1">
      <c r="A9" s="27"/>
      <c r="B9" s="27"/>
      <c r="C9" s="27"/>
      <c r="D9" s="27"/>
      <c r="E9" s="27"/>
      <c r="F9" s="27"/>
      <c r="G9" s="27"/>
      <c r="H9" s="27"/>
      <c r="I9" s="27"/>
      <c r="J9" s="27"/>
    </row>
    <row r="10" spans="1:10" ht="15" customHeight="1">
      <c r="A10" s="8"/>
      <c r="B10" s="8" t="s">
        <v>9</v>
      </c>
      <c r="C10" s="8" t="s">
        <v>6</v>
      </c>
      <c r="D10" s="5">
        <v>48750.117314261865</v>
      </c>
      <c r="E10" s="5">
        <v>43785.147705224103</v>
      </c>
      <c r="F10" s="5">
        <v>92535.26501948596</v>
      </c>
      <c r="G10" s="6"/>
      <c r="H10" s="7">
        <v>4.1477435505415201</v>
      </c>
      <c r="I10" s="7">
        <v>4.4259200797410285</v>
      </c>
      <c r="J10" s="7">
        <v>4.2748770770486137</v>
      </c>
    </row>
    <row r="11" spans="1:10" ht="15" customHeight="1">
      <c r="A11" s="28"/>
      <c r="B11" s="23"/>
      <c r="C11" s="8" t="s">
        <v>7</v>
      </c>
      <c r="D11" s="5">
        <v>313259.11731426185</v>
      </c>
      <c r="E11" s="5">
        <v>223934.14770522411</v>
      </c>
      <c r="F11" s="5">
        <v>537193.26501948596</v>
      </c>
      <c r="G11" s="23"/>
      <c r="H11" s="7">
        <v>26.652622702683075</v>
      </c>
      <c r="I11" s="7">
        <v>22.635863821694791</v>
      </c>
      <c r="J11" s="7">
        <v>24.816864944333609</v>
      </c>
    </row>
    <row r="12" spans="1:10" ht="15" customHeight="1">
      <c r="A12" s="29"/>
      <c r="B12" s="27"/>
      <c r="C12" s="27"/>
      <c r="D12" s="27"/>
      <c r="E12" s="27"/>
      <c r="F12" s="27"/>
      <c r="G12" s="27"/>
      <c r="H12" s="27"/>
      <c r="I12" s="27"/>
      <c r="J12" s="27"/>
    </row>
    <row r="13" spans="1:10" ht="15" customHeight="1">
      <c r="A13" s="15" t="s">
        <v>29</v>
      </c>
      <c r="B13" s="8" t="s">
        <v>5</v>
      </c>
      <c r="C13" s="8" t="s">
        <v>6</v>
      </c>
      <c r="D13" s="5">
        <v>67302.38104127119</v>
      </c>
      <c r="E13" s="5">
        <v>55990.547490122568</v>
      </c>
      <c r="F13" s="5">
        <v>123292.92853139376</v>
      </c>
      <c r="G13" s="6"/>
      <c r="H13" s="7">
        <v>5.0754649658428352</v>
      </c>
      <c r="I13" s="7">
        <v>4.9408628456712584</v>
      </c>
      <c r="J13" s="7">
        <v>5.0134407143757453</v>
      </c>
    </row>
    <row r="14" spans="1:10" ht="15" customHeight="1">
      <c r="A14" s="26"/>
      <c r="B14" s="8"/>
      <c r="C14" s="8" t="s">
        <v>7</v>
      </c>
      <c r="D14" s="5">
        <v>193331.38104127118</v>
      </c>
      <c r="E14" s="5">
        <v>188979.54749012258</v>
      </c>
      <c r="F14" s="5">
        <v>382310.92853139376</v>
      </c>
      <c r="G14" s="6"/>
      <c r="H14" s="7">
        <v>14.579672161543039</v>
      </c>
      <c r="I14" s="7">
        <v>16.676422479177113</v>
      </c>
      <c r="J14" s="7">
        <v>15.545848391151182</v>
      </c>
    </row>
    <row r="15" spans="1:10" ht="15" customHeight="1">
      <c r="A15" s="27"/>
      <c r="B15" s="27"/>
      <c r="C15" s="27"/>
      <c r="D15" s="27"/>
      <c r="E15" s="27"/>
      <c r="F15" s="27"/>
      <c r="G15" s="27"/>
      <c r="H15" s="27"/>
      <c r="I15" s="27"/>
      <c r="J15" s="27"/>
    </row>
    <row r="16" spans="1:10" ht="15" customHeight="1">
      <c r="A16" s="8"/>
      <c r="B16" s="8" t="s">
        <v>8</v>
      </c>
      <c r="C16" s="8" t="s">
        <v>6</v>
      </c>
      <c r="D16" s="5">
        <v>20370.368544039171</v>
      </c>
      <c r="E16" s="5">
        <v>13523.923029326887</v>
      </c>
      <c r="F16" s="5">
        <v>33894.291573366056</v>
      </c>
      <c r="G16" s="6"/>
      <c r="H16" s="7">
        <v>13.197293395474432</v>
      </c>
      <c r="I16" s="7">
        <v>9.8546732031785869</v>
      </c>
      <c r="J16" s="7">
        <v>11.624105878400002</v>
      </c>
    </row>
    <row r="17" spans="1:10" ht="15" customHeight="1">
      <c r="A17" s="26"/>
      <c r="B17" s="8"/>
      <c r="C17" s="8" t="s">
        <v>7</v>
      </c>
      <c r="D17" s="5">
        <v>47024.368544039171</v>
      </c>
      <c r="E17" s="5">
        <v>47400.923029326892</v>
      </c>
      <c r="F17" s="5">
        <v>94425.291573366063</v>
      </c>
      <c r="G17" s="6"/>
      <c r="H17" s="7">
        <v>30.46554543531828</v>
      </c>
      <c r="I17" s="7">
        <v>34.54031829152521</v>
      </c>
      <c r="J17" s="7">
        <v>32.383316950931466</v>
      </c>
    </row>
    <row r="18" spans="1:10" ht="15" customHeight="1">
      <c r="A18" s="27"/>
      <c r="B18" s="27"/>
      <c r="C18" s="27"/>
      <c r="D18" s="27"/>
      <c r="E18" s="27"/>
      <c r="F18" s="27"/>
      <c r="G18" s="27"/>
      <c r="H18" s="27"/>
      <c r="I18" s="27"/>
      <c r="J18" s="27"/>
    </row>
    <row r="19" spans="1:10" ht="15" customHeight="1">
      <c r="A19" s="8"/>
      <c r="B19" s="8" t="s">
        <v>9</v>
      </c>
      <c r="C19" s="8" t="s">
        <v>6</v>
      </c>
      <c r="D19" s="5">
        <v>46932.012497232019</v>
      </c>
      <c r="E19" s="5">
        <v>42466.624460795676</v>
      </c>
      <c r="F19" s="5">
        <v>89398.636958027695</v>
      </c>
      <c r="G19" s="6"/>
      <c r="H19" s="7">
        <v>4.0055275579083478</v>
      </c>
      <c r="I19" s="7">
        <v>4.2638014043176007</v>
      </c>
      <c r="J19" s="7">
        <v>4.124197227307028</v>
      </c>
    </row>
    <row r="20" spans="1:10" ht="15" customHeight="1">
      <c r="A20" s="30"/>
      <c r="B20" s="9"/>
      <c r="C20" s="9" t="s">
        <v>7</v>
      </c>
      <c r="D20" s="10">
        <v>146307.01249723203</v>
      </c>
      <c r="E20" s="10">
        <v>141578.62446079569</v>
      </c>
      <c r="F20" s="10">
        <v>287885.63695802772</v>
      </c>
      <c r="G20" s="14"/>
      <c r="H20" s="11">
        <v>12.486930333692117</v>
      </c>
      <c r="I20" s="11">
        <v>14.215001673951843</v>
      </c>
      <c r="J20" s="11">
        <v>13.280931187812708</v>
      </c>
    </row>
    <row r="21" spans="1:10" ht="15" customHeight="1">
      <c r="A21" s="21" t="s">
        <v>26</v>
      </c>
      <c r="B21" s="21"/>
      <c r="C21" s="21"/>
      <c r="D21" s="21"/>
      <c r="E21" s="21"/>
      <c r="F21" s="21"/>
      <c r="G21" s="21"/>
      <c r="H21" s="21"/>
      <c r="I21" s="21"/>
      <c r="J21" s="21"/>
    </row>
    <row r="22" spans="1:10" ht="15" customHeight="1">
      <c r="A22" s="22" t="s">
        <v>25</v>
      </c>
      <c r="B22" s="22"/>
      <c r="C22" s="22"/>
      <c r="D22" s="22"/>
      <c r="E22" s="22"/>
      <c r="F22" s="22"/>
      <c r="G22" s="22"/>
      <c r="H22" s="22"/>
      <c r="I22" s="22"/>
      <c r="J22" s="22"/>
    </row>
    <row r="23" spans="1:10" ht="15" hidden="1" customHeight="1"/>
    <row r="24" spans="1:10" ht="15" hidden="1" customHeight="1">
      <c r="B24" s="26" t="s">
        <v>11</v>
      </c>
      <c r="C24" s="26" t="s">
        <v>12</v>
      </c>
      <c r="D24" s="26" t="s">
        <v>13</v>
      </c>
      <c r="E24" s="26" t="s">
        <v>14</v>
      </c>
      <c r="F24" s="26" t="s">
        <v>15</v>
      </c>
      <c r="G24" s="26" t="s">
        <v>16</v>
      </c>
      <c r="H24" s="26" t="s">
        <v>17</v>
      </c>
      <c r="I24" s="26" t="s">
        <v>18</v>
      </c>
      <c r="J24" s="26" t="s">
        <v>19</v>
      </c>
    </row>
    <row r="25" spans="1:10" ht="15" hidden="1" customHeight="1">
      <c r="A25" s="26" t="s">
        <v>10</v>
      </c>
      <c r="B25" s="31" t="s">
        <v>23</v>
      </c>
      <c r="C25" s="32">
        <v>3</v>
      </c>
      <c r="D25" s="33">
        <v>20.37036854403917</v>
      </c>
      <c r="E25" s="33">
        <v>13.523923029326886</v>
      </c>
      <c r="F25" s="33">
        <v>46.932012497232016</v>
      </c>
      <c r="G25" s="33">
        <v>42.466624460795678</v>
      </c>
      <c r="H25" s="33">
        <v>133.98225463113783</v>
      </c>
      <c r="I25" s="33">
        <v>123.70967924745686</v>
      </c>
      <c r="J25" s="33">
        <v>1124.7491660424437</v>
      </c>
    </row>
    <row r="26" spans="1:10" ht="15" hidden="1" customHeight="1">
      <c r="A26" s="32">
        <v>2020</v>
      </c>
      <c r="B26" s="26" t="s">
        <v>24</v>
      </c>
      <c r="C26" s="32">
        <v>3</v>
      </c>
      <c r="D26" s="26">
        <v>47.02436854403917</v>
      </c>
      <c r="E26" s="26">
        <v>47.40092302932689</v>
      </c>
      <c r="F26" s="26">
        <v>146.30701249723202</v>
      </c>
      <c r="G26" s="26">
        <v>141.57862446079568</v>
      </c>
      <c r="H26" s="26">
        <v>107.32825463113784</v>
      </c>
      <c r="I26" s="26">
        <v>89.832679247456866</v>
      </c>
      <c r="J26" s="26">
        <v>1025.3741660424437</v>
      </c>
    </row>
    <row r="27" spans="1:10" ht="15" hidden="1" customHeight="1">
      <c r="A27" s="32">
        <v>2020</v>
      </c>
      <c r="B27" s="31" t="s">
        <v>23</v>
      </c>
      <c r="C27" s="32">
        <v>4</v>
      </c>
      <c r="D27" s="33">
        <v>24.212914292933842</v>
      </c>
      <c r="E27" s="33">
        <v>15.90011359912352</v>
      </c>
      <c r="F27" s="33">
        <v>48.750117314261864</v>
      </c>
      <c r="G27" s="33">
        <v>43.785147705224105</v>
      </c>
      <c r="H27" s="33">
        <v>131.99132589000692</v>
      </c>
      <c r="I27" s="33">
        <v>126.37697002514884</v>
      </c>
      <c r="J27" s="33">
        <v>1126.5905641967047</v>
      </c>
    </row>
    <row r="28" spans="1:10" ht="15" hidden="1" customHeight="1">
      <c r="A28" s="32">
        <v>2020</v>
      </c>
      <c r="B28" s="26" t="s">
        <v>24</v>
      </c>
      <c r="C28" s="32">
        <v>4</v>
      </c>
      <c r="D28" s="26">
        <v>85.557914292933845</v>
      </c>
      <c r="E28" s="26">
        <v>71.932113599123511</v>
      </c>
      <c r="F28" s="26">
        <v>313.25911731426186</v>
      </c>
      <c r="G28" s="26">
        <v>223.93414770522412</v>
      </c>
      <c r="H28" s="26">
        <v>70.646325890006921</v>
      </c>
      <c r="I28" s="26">
        <v>70.344970025148839</v>
      </c>
      <c r="J28" s="26">
        <v>862.08156419670468</v>
      </c>
    </row>
    <row r="29" spans="1:10" ht="15" hidden="1" customHeight="1">
      <c r="A29" s="32"/>
      <c r="H29" s="23"/>
      <c r="I29" s="16"/>
      <c r="J29" s="16"/>
    </row>
    <row r="30" spans="1:10" ht="15" hidden="1" customHeight="1">
      <c r="D30" s="18" t="s">
        <v>0</v>
      </c>
      <c r="E30" s="19"/>
      <c r="F30" s="19"/>
      <c r="G30" s="1"/>
      <c r="H30" s="20" t="s">
        <v>1</v>
      </c>
      <c r="I30" s="19"/>
      <c r="J30" s="19"/>
    </row>
    <row r="31" spans="1:10" ht="15" hidden="1" customHeight="1">
      <c r="D31" s="3" t="s">
        <v>2</v>
      </c>
      <c r="E31" s="3" t="s">
        <v>3</v>
      </c>
      <c r="F31" s="3" t="s">
        <v>4</v>
      </c>
      <c r="G31" s="2"/>
      <c r="H31" s="4" t="s">
        <v>2</v>
      </c>
      <c r="I31" s="4" t="s">
        <v>3</v>
      </c>
      <c r="J31" s="4" t="s">
        <v>4</v>
      </c>
    </row>
    <row r="32" spans="1:10" ht="15" hidden="1" customHeight="1">
      <c r="A32" s="12" t="s">
        <v>20</v>
      </c>
      <c r="B32" s="8" t="s">
        <v>5</v>
      </c>
      <c r="C32" s="8" t="s">
        <v>6</v>
      </c>
      <c r="D32" s="5">
        <f>SUM(D25,F25)*1000</f>
        <v>67302.38104127119</v>
      </c>
      <c r="E32" s="5">
        <f>SUM(E25,G25)*1000</f>
        <v>55990.547490122568</v>
      </c>
      <c r="F32" s="5">
        <f>D32+E32</f>
        <v>123292.92853139376</v>
      </c>
      <c r="G32" s="6"/>
      <c r="H32" s="7" t="e">
        <f>D32/(D32+#REF!)*100</f>
        <v>#REF!</v>
      </c>
      <c r="I32" s="7" t="e">
        <f>E32/(E32+#REF!)*100</f>
        <v>#REF!</v>
      </c>
      <c r="J32" s="7" t="e">
        <f>F32/(F32+#REF!)*100</f>
        <v>#REF!</v>
      </c>
    </row>
    <row r="33" spans="1:10" ht="15" hidden="1" customHeight="1">
      <c r="A33" s="26"/>
      <c r="B33" s="8"/>
      <c r="C33" s="8" t="s">
        <v>7</v>
      </c>
      <c r="D33" s="5">
        <f>SUM(D26,F26)*1000</f>
        <v>193331.38104127118</v>
      </c>
      <c r="E33" s="5">
        <f>SUM(E26,G26)*1000</f>
        <v>188979.54749012258</v>
      </c>
      <c r="F33" s="5">
        <f>D33+E33</f>
        <v>382310.92853139376</v>
      </c>
      <c r="G33" s="6"/>
      <c r="H33" s="7" t="e">
        <f>D33/(D33+#REF!)*100</f>
        <v>#REF!</v>
      </c>
      <c r="I33" s="7" t="e">
        <f>E33/(E33+#REF!)*100</f>
        <v>#REF!</v>
      </c>
      <c r="J33" s="7" t="e">
        <f>F33/(F33+#REF!)*100</f>
        <v>#REF!</v>
      </c>
    </row>
    <row r="34" spans="1:10" ht="15" hidden="1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</row>
    <row r="35" spans="1:10" ht="15" hidden="1" customHeight="1">
      <c r="A35" s="8"/>
      <c r="B35" s="8" t="s">
        <v>8</v>
      </c>
      <c r="C35" s="8" t="s">
        <v>6</v>
      </c>
      <c r="D35" s="5">
        <f>D25*1000</f>
        <v>20370.368544039171</v>
      </c>
      <c r="E35" s="5">
        <f>E25*1000</f>
        <v>13523.923029326887</v>
      </c>
      <c r="F35" s="5">
        <f>D35+E35</f>
        <v>33894.291573366056</v>
      </c>
      <c r="G35" s="6"/>
      <c r="H35" s="7" t="e">
        <f>D35/(D35+#REF!)*100</f>
        <v>#REF!</v>
      </c>
      <c r="I35" s="7" t="e">
        <f>E35/(E35+#REF!)*100</f>
        <v>#REF!</v>
      </c>
      <c r="J35" s="7" t="e">
        <f>F35/(F35+#REF!)*100</f>
        <v>#REF!</v>
      </c>
    </row>
    <row r="36" spans="1:10" ht="15" hidden="1" customHeight="1">
      <c r="A36" s="26"/>
      <c r="B36" s="8"/>
      <c r="C36" s="8" t="s">
        <v>7</v>
      </c>
      <c r="D36" s="5">
        <f>D26*1000</f>
        <v>47024.368544039171</v>
      </c>
      <c r="E36" s="5">
        <f>E26*1000</f>
        <v>47400.923029326892</v>
      </c>
      <c r="F36" s="5">
        <f>D36+E36</f>
        <v>94425.291573366063</v>
      </c>
      <c r="G36" s="6"/>
      <c r="H36" s="7" t="e">
        <f>D36/(D36+#REF!)*100</f>
        <v>#REF!</v>
      </c>
      <c r="I36" s="7" t="e">
        <f>E36/(E36+#REF!)*100</f>
        <v>#REF!</v>
      </c>
      <c r="J36" s="7" t="e">
        <f>F36/(F36+#REF!)*100</f>
        <v>#REF!</v>
      </c>
    </row>
    <row r="37" spans="1:10" ht="15" hidden="1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</row>
    <row r="38" spans="1:10" ht="15" hidden="1" customHeight="1">
      <c r="A38" s="8"/>
      <c r="B38" s="8" t="s">
        <v>9</v>
      </c>
      <c r="C38" s="8" t="s">
        <v>6</v>
      </c>
      <c r="D38" s="5">
        <f>F25*1000</f>
        <v>46932.012497232019</v>
      </c>
      <c r="E38" s="5">
        <f>G25*1000</f>
        <v>42466.624460795676</v>
      </c>
      <c r="F38" s="5">
        <f>D38+E38</f>
        <v>89398.636958027695</v>
      </c>
      <c r="G38" s="6"/>
      <c r="H38" s="7" t="e">
        <f>D38/(D38+#REF!)*100</f>
        <v>#REF!</v>
      </c>
      <c r="I38" s="7" t="e">
        <f>E38/(E38+#REF!)*100</f>
        <v>#REF!</v>
      </c>
      <c r="J38" s="7" t="e">
        <f>F38/(F38+#REF!)*100</f>
        <v>#REF!</v>
      </c>
    </row>
    <row r="39" spans="1:10" ht="15" hidden="1" customHeight="1">
      <c r="A39" s="26"/>
      <c r="B39" s="8"/>
      <c r="C39" s="8" t="s">
        <v>7</v>
      </c>
      <c r="D39" s="5">
        <f>F26*1000</f>
        <v>146307.01249723203</v>
      </c>
      <c r="E39" s="5">
        <f>G26*1000</f>
        <v>141578.62446079569</v>
      </c>
      <c r="F39" s="5">
        <f>D39+E39</f>
        <v>287885.63695802772</v>
      </c>
      <c r="G39" s="6"/>
      <c r="H39" s="7" t="e">
        <f>D39/(D39+#REF!)*100</f>
        <v>#REF!</v>
      </c>
      <c r="I39" s="7" t="e">
        <f>E39/(E39+#REF!)*100</f>
        <v>#REF!</v>
      </c>
      <c r="J39" s="7" t="e">
        <f>F39/(F39+#REF!)*100</f>
        <v>#REF!</v>
      </c>
    </row>
    <row r="40" spans="1:10" ht="15" hidden="1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</row>
    <row r="41" spans="1:10" ht="15" hidden="1" customHeight="1">
      <c r="A41" s="12" t="s">
        <v>21</v>
      </c>
      <c r="B41" s="8" t="s">
        <v>5</v>
      </c>
      <c r="C41" s="8" t="s">
        <v>6</v>
      </c>
      <c r="D41" s="5">
        <f>SUM(D27+F27)*1000</f>
        <v>72963.031607195706</v>
      </c>
      <c r="E41" s="5">
        <f>SUM(E27+G27)*1000</f>
        <v>59685.26130434763</v>
      </c>
      <c r="F41" s="5">
        <f>SUM(D41,E41)</f>
        <v>132648.29291154334</v>
      </c>
      <c r="G41" s="6"/>
      <c r="H41" s="7" t="e">
        <f>D41/(D41+#REF!)*100</f>
        <v>#REF!</v>
      </c>
      <c r="I41" s="7" t="e">
        <f>E41/(E41+#REF!)*100</f>
        <v>#REF!</v>
      </c>
      <c r="J41" s="7" t="e">
        <f>F41/(F41+#REF!)*100</f>
        <v>#REF!</v>
      </c>
    </row>
    <row r="42" spans="1:10" ht="15" hidden="1" customHeight="1">
      <c r="A42" s="26"/>
      <c r="B42" s="8"/>
      <c r="C42" s="8" t="s">
        <v>7</v>
      </c>
      <c r="D42" s="5">
        <f>SUM(D28+F28)*1000</f>
        <v>398817.03160719568</v>
      </c>
      <c r="E42" s="5">
        <f>SUM(E28+G28)*1000</f>
        <v>295866.26130434766</v>
      </c>
      <c r="F42" s="5">
        <f>SUM(D42,E42)</f>
        <v>694683.29291154328</v>
      </c>
      <c r="G42" s="6"/>
      <c r="H42" s="7" t="e">
        <f>D42/(D42+#REF!)*100</f>
        <v>#REF!</v>
      </c>
      <c r="I42" s="7" t="e">
        <f>E42/(E42+#REF!)*100</f>
        <v>#REF!</v>
      </c>
      <c r="J42" s="7" t="e">
        <f>F42/(F42+#REF!)*100</f>
        <v>#REF!</v>
      </c>
    </row>
    <row r="43" spans="1:10" ht="15" hidden="1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</row>
    <row r="44" spans="1:10" ht="15" hidden="1" customHeight="1">
      <c r="A44" s="8"/>
      <c r="B44" s="8" t="s">
        <v>8</v>
      </c>
      <c r="C44" s="8" t="s">
        <v>6</v>
      </c>
      <c r="D44" s="5">
        <f>D27*1000</f>
        <v>24212.914292933841</v>
      </c>
      <c r="E44" s="5">
        <f>E27*1000</f>
        <v>15900.113599123521</v>
      </c>
      <c r="F44" s="5">
        <f>SUM(D44+E44)</f>
        <v>40113.027892057362</v>
      </c>
      <c r="G44" s="6"/>
      <c r="H44" s="7" t="e">
        <f>D44/(D44+#REF!)*100</f>
        <v>#REF!</v>
      </c>
      <c r="I44" s="7" t="e">
        <f>E44/(E44+#REF!)*100</f>
        <v>#REF!</v>
      </c>
      <c r="J44" s="7" t="e">
        <f>F44/(F44+#REF!)*100</f>
        <v>#REF!</v>
      </c>
    </row>
    <row r="45" spans="1:10" ht="15" hidden="1" customHeight="1">
      <c r="A45" s="26"/>
      <c r="B45" s="8"/>
      <c r="C45" s="8" t="s">
        <v>7</v>
      </c>
      <c r="D45" s="5">
        <f>D28*1000</f>
        <v>85557.914292933841</v>
      </c>
      <c r="E45" s="5">
        <f>E28*1000</f>
        <v>71932.113599123506</v>
      </c>
      <c r="F45" s="5">
        <f>SUM(D45+E45)</f>
        <v>157490.02789205735</v>
      </c>
      <c r="G45" s="6"/>
      <c r="H45" s="7" t="e">
        <f>D45/(D45+#REF!)*100</f>
        <v>#REF!</v>
      </c>
      <c r="I45" s="7" t="e">
        <f>E45/(E45+#REF!)*100</f>
        <v>#REF!</v>
      </c>
      <c r="J45" s="7" t="e">
        <f>F45/(F45+#REF!)*100</f>
        <v>#REF!</v>
      </c>
    </row>
    <row r="46" spans="1:10" ht="15" hidden="1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</row>
    <row r="47" spans="1:10" ht="15" hidden="1" customHeight="1">
      <c r="A47" s="8"/>
      <c r="B47" s="8" t="s">
        <v>9</v>
      </c>
      <c r="C47" s="8" t="s">
        <v>6</v>
      </c>
      <c r="D47" s="5">
        <f>F27*1000</f>
        <v>48750.117314261865</v>
      </c>
      <c r="E47" s="5">
        <f>G27*1000</f>
        <v>43785.147705224103</v>
      </c>
      <c r="F47" s="5">
        <f>SUM(D47:E47)</f>
        <v>92535.26501948596</v>
      </c>
      <c r="G47" s="6"/>
      <c r="H47" s="7" t="e">
        <f>D47/(D47+#REF!)*100</f>
        <v>#REF!</v>
      </c>
      <c r="I47" s="7" t="e">
        <f>E47/(E47+#REF!)*100</f>
        <v>#REF!</v>
      </c>
      <c r="J47" s="7" t="e">
        <f>F47/(F47+#REF!)*100</f>
        <v>#REF!</v>
      </c>
    </row>
    <row r="48" spans="1:10" ht="15" hidden="1" customHeight="1">
      <c r="A48" s="30"/>
      <c r="B48" s="34"/>
      <c r="C48" s="9" t="s">
        <v>7</v>
      </c>
      <c r="D48" s="10">
        <f>F28*1000</f>
        <v>313259.11731426185</v>
      </c>
      <c r="E48" s="10">
        <f>G28*1000</f>
        <v>223934.14770522411</v>
      </c>
      <c r="F48" s="10">
        <f>SUM(D48:E48)</f>
        <v>537193.26501948596</v>
      </c>
      <c r="G48" s="34"/>
      <c r="H48" s="11" t="e">
        <f>D48/(D48+#REF!)*100</f>
        <v>#REF!</v>
      </c>
      <c r="I48" s="11" t="e">
        <f>E48/(E48+#REF!)*100</f>
        <v>#REF!</v>
      </c>
      <c r="J48" s="11" t="e">
        <f>F48/(F48+#REF!)*100</f>
        <v>#REF!</v>
      </c>
    </row>
    <row r="49" ht="15" hidden="1" customHeight="1"/>
    <row r="50" ht="15" hidden="1" customHeight="1"/>
    <row r="51" ht="15" hidden="1" customHeight="1"/>
  </sheetData>
  <mergeCells count="17">
    <mergeCell ref="A46:J46"/>
    <mergeCell ref="D30:F30"/>
    <mergeCell ref="H30:J30"/>
    <mergeCell ref="A43:J43"/>
    <mergeCell ref="A37:J37"/>
    <mergeCell ref="A40:J40"/>
    <mergeCell ref="A1:J1"/>
    <mergeCell ref="A6:J6"/>
    <mergeCell ref="A12:J12"/>
    <mergeCell ref="A18:J18"/>
    <mergeCell ref="A34:J34"/>
    <mergeCell ref="D2:F2"/>
    <mergeCell ref="H2:J2"/>
    <mergeCell ref="A9:J9"/>
    <mergeCell ref="A15:J15"/>
    <mergeCell ref="A21:J21"/>
    <mergeCell ref="A22:J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MUE2020M04TBLA1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Gonzalez</dc:creator>
  <cp:lastModifiedBy>Martina O'Callaghan</cp:lastModifiedBy>
  <dcterms:created xsi:type="dcterms:W3CDTF">2020-05-03T23:12:14Z</dcterms:created>
  <dcterms:modified xsi:type="dcterms:W3CDTF">2020-05-07T16:24:11Z</dcterms:modified>
</cp:coreProperties>
</file>